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ropbox\ITIT\Klijenti\ZHMSDZ\podatci\FIN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iterateDelta="9.9999999999999959E-4"/>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E306" i="9"/>
  <c r="B306" i="9" s="1"/>
  <c r="H305" i="9"/>
  <c r="G305" i="9"/>
  <c r="F305" i="9"/>
  <c r="E305" i="9"/>
  <c r="H304" i="9"/>
  <c r="G304" i="9"/>
  <c r="E304" i="9" s="1"/>
  <c r="F304" i="9"/>
  <c r="H303" i="9"/>
  <c r="G303" i="9"/>
  <c r="F303" i="9"/>
  <c r="H302" i="9"/>
  <c r="G302" i="9"/>
  <c r="E302" i="9" s="1"/>
  <c r="B302" i="9" s="1"/>
  <c r="F302" i="9"/>
  <c r="H301" i="9"/>
  <c r="G301" i="9"/>
  <c r="E301" i="9" s="1"/>
  <c r="F301" i="9"/>
  <c r="H300" i="9"/>
  <c r="G300" i="9"/>
  <c r="E300" i="9" s="1"/>
  <c r="F300" i="9"/>
  <c r="H299" i="9"/>
  <c r="G299" i="9"/>
  <c r="F299" i="9"/>
  <c r="H298" i="9"/>
  <c r="E298" i="9" s="1"/>
  <c r="B298" i="9" s="1"/>
  <c r="G298" i="9"/>
  <c r="F298" i="9"/>
  <c r="H297" i="9"/>
  <c r="G297" i="9"/>
  <c r="F297" i="9"/>
  <c r="H296" i="9"/>
  <c r="G296" i="9"/>
  <c r="F296" i="9"/>
  <c r="H295" i="9"/>
  <c r="G295" i="9"/>
  <c r="F295" i="9"/>
  <c r="H294" i="9"/>
  <c r="G294" i="9"/>
  <c r="F294" i="9"/>
  <c r="E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E270" i="9"/>
  <c r="M269" i="9"/>
  <c r="L269" i="9"/>
  <c r="F269" i="9" s="1"/>
  <c r="B269" i="9" s="1"/>
  <c r="E269" i="9"/>
  <c r="M268" i="9"/>
  <c r="L268" i="9"/>
  <c r="E268" i="9"/>
  <c r="M267" i="9"/>
  <c r="F267" i="9" s="1"/>
  <c r="L267" i="9"/>
  <c r="E267" i="9"/>
  <c r="M266" i="9"/>
  <c r="F266" i="9" s="1"/>
  <c r="B266" i="9" s="1"/>
  <c r="L266" i="9"/>
  <c r="E266" i="9"/>
  <c r="M265" i="9"/>
  <c r="L265" i="9"/>
  <c r="E265" i="9"/>
  <c r="M264" i="9"/>
  <c r="F264" i="9" s="1"/>
  <c r="L264" i="9"/>
  <c r="E264" i="9"/>
  <c r="M263" i="9"/>
  <c r="L263" i="9"/>
  <c r="F263" i="9" s="1"/>
  <c r="E263" i="9"/>
  <c r="M262" i="9"/>
  <c r="L262" i="9"/>
  <c r="F262" i="9" s="1"/>
  <c r="B262" i="9" s="1"/>
  <c r="E262" i="9"/>
  <c r="M261" i="9"/>
  <c r="L261" i="9"/>
  <c r="E261" i="9"/>
  <c r="M260" i="9"/>
  <c r="F260" i="9" s="1"/>
  <c r="L260" i="9"/>
  <c r="E260" i="9"/>
  <c r="M259" i="9"/>
  <c r="L259" i="9"/>
  <c r="F259" i="9" s="1"/>
  <c r="E259" i="9"/>
  <c r="M258" i="9"/>
  <c r="L258" i="9"/>
  <c r="F258" i="9" s="1"/>
  <c r="B258" i="9" s="1"/>
  <c r="E258" i="9"/>
  <c r="M257" i="9"/>
  <c r="L257" i="9"/>
  <c r="E257" i="9"/>
  <c r="M256" i="9"/>
  <c r="L256" i="9"/>
  <c r="E256" i="9"/>
  <c r="M255" i="9"/>
  <c r="L255" i="9"/>
  <c r="F255" i="9"/>
  <c r="E255" i="9"/>
  <c r="M254" i="9"/>
  <c r="L254" i="9"/>
  <c r="F254" i="9" s="1"/>
  <c r="E254" i="9"/>
  <c r="M253" i="9"/>
  <c r="L253" i="9"/>
  <c r="E253" i="9"/>
  <c r="M252" i="9"/>
  <c r="L252" i="9"/>
  <c r="E252" i="9"/>
  <c r="M251" i="9"/>
  <c r="L251" i="9"/>
  <c r="F251" i="9" s="1"/>
  <c r="E251" i="9"/>
  <c r="M250" i="9"/>
  <c r="L250" i="9"/>
  <c r="F250" i="9" s="1"/>
  <c r="B250" i="9" s="1"/>
  <c r="E250" i="9"/>
  <c r="M249" i="9"/>
  <c r="L249" i="9"/>
  <c r="E249" i="9"/>
  <c r="M248" i="9"/>
  <c r="L248" i="9"/>
  <c r="E248" i="9"/>
  <c r="M247" i="9"/>
  <c r="L247" i="9"/>
  <c r="F247" i="9"/>
  <c r="E247" i="9"/>
  <c r="M246" i="9"/>
  <c r="L246" i="9"/>
  <c r="E246" i="9"/>
  <c r="M245" i="9"/>
  <c r="L245" i="9"/>
  <c r="E245" i="9"/>
  <c r="M244" i="9"/>
  <c r="L244" i="9"/>
  <c r="F244" i="9" s="1"/>
  <c r="E244" i="9"/>
  <c r="M243" i="9"/>
  <c r="L243" i="9"/>
  <c r="F243" i="9"/>
  <c r="E243" i="9"/>
  <c r="M242" i="9"/>
  <c r="L242" i="9"/>
  <c r="F242" i="9"/>
  <c r="B242" i="9" s="1"/>
  <c r="E242" i="9"/>
  <c r="M241" i="9"/>
  <c r="L241" i="9"/>
  <c r="E241" i="9"/>
  <c r="M240" i="9"/>
  <c r="F240" i="9" s="1"/>
  <c r="L240" i="9"/>
  <c r="E240" i="9"/>
  <c r="M239" i="9"/>
  <c r="L239" i="9"/>
  <c r="F239" i="9" s="1"/>
  <c r="E239" i="9"/>
  <c r="M238" i="9"/>
  <c r="L238" i="9"/>
  <c r="E238" i="9"/>
  <c r="M237" i="9"/>
  <c r="L237" i="9"/>
  <c r="F237" i="9" s="1"/>
  <c r="B237" i="9" s="1"/>
  <c r="E237" i="9"/>
  <c r="M236" i="9"/>
  <c r="L236" i="9"/>
  <c r="F236" i="9" s="1"/>
  <c r="E236" i="9"/>
  <c r="B236" i="9" s="1"/>
  <c r="M235" i="9"/>
  <c r="L235" i="9"/>
  <c r="F235" i="9"/>
  <c r="E235" i="9"/>
  <c r="M234" i="9"/>
  <c r="L234" i="9"/>
  <c r="F234" i="9"/>
  <c r="E234" i="9"/>
  <c r="M233" i="9"/>
  <c r="L233" i="9"/>
  <c r="E233" i="9"/>
  <c r="M232" i="9"/>
  <c r="L232" i="9"/>
  <c r="E232" i="9"/>
  <c r="M231" i="9"/>
  <c r="L231" i="9"/>
  <c r="F231" i="9" s="1"/>
  <c r="E231" i="9"/>
  <c r="M230" i="9"/>
  <c r="L230" i="9"/>
  <c r="F230" i="9" s="1"/>
  <c r="B230" i="9" s="1"/>
  <c r="E230" i="9"/>
  <c r="M229" i="9"/>
  <c r="L229" i="9"/>
  <c r="E229" i="9"/>
  <c r="M228" i="9"/>
  <c r="L228" i="9"/>
  <c r="E228" i="9"/>
  <c r="M227" i="9"/>
  <c r="L227" i="9"/>
  <c r="F227" i="9" s="1"/>
  <c r="E227" i="9"/>
  <c r="M226" i="9"/>
  <c r="L226" i="9"/>
  <c r="F226" i="9" s="1"/>
  <c r="B226" i="9" s="1"/>
  <c r="E226" i="9"/>
  <c r="M225" i="9"/>
  <c r="L225" i="9"/>
  <c r="E225" i="9"/>
  <c r="M224" i="9"/>
  <c r="L224" i="9"/>
  <c r="E224" i="9"/>
  <c r="M223" i="9"/>
  <c r="L223" i="9"/>
  <c r="F223" i="9"/>
  <c r="E223" i="9"/>
  <c r="M222" i="9"/>
  <c r="L222" i="9"/>
  <c r="F222" i="9" s="1"/>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B157" i="9" s="1"/>
  <c r="H156" i="9"/>
  <c r="G156" i="9"/>
  <c r="F156" i="9"/>
  <c r="E156" i="9"/>
  <c r="H155" i="9"/>
  <c r="G155" i="9"/>
  <c r="F155" i="9"/>
  <c r="H154" i="9"/>
  <c r="G154" i="9"/>
  <c r="F154" i="9"/>
  <c r="H153" i="9"/>
  <c r="G153" i="9"/>
  <c r="E153" i="9" s="1"/>
  <c r="B153" i="9" s="1"/>
  <c r="F153" i="9"/>
  <c r="H152" i="9"/>
  <c r="G152" i="9"/>
  <c r="F152" i="9"/>
  <c r="H151" i="9"/>
  <c r="G151" i="9"/>
  <c r="F151" i="9"/>
  <c r="H150" i="9"/>
  <c r="G150" i="9"/>
  <c r="F150" i="9"/>
  <c r="H149" i="9"/>
  <c r="G149" i="9"/>
  <c r="E149" i="9" s="1"/>
  <c r="B149" i="9" s="1"/>
  <c r="F149" i="9"/>
  <c r="H148" i="9"/>
  <c r="G148" i="9"/>
  <c r="F148" i="9"/>
  <c r="H147" i="9"/>
  <c r="G147" i="9"/>
  <c r="F147" i="9"/>
  <c r="E147" i="9"/>
  <c r="B147" i="9" s="1"/>
  <c r="H146" i="9"/>
  <c r="G146" i="9"/>
  <c r="F146" i="9"/>
  <c r="H145" i="9"/>
  <c r="G145" i="9"/>
  <c r="F145" i="9"/>
  <c r="E145" i="9"/>
  <c r="B145" i="9" s="1"/>
  <c r="H144" i="9"/>
  <c r="E144" i="9" s="1"/>
  <c r="G144" i="9"/>
  <c r="F144" i="9"/>
  <c r="F143" i="9"/>
  <c r="H142" i="9"/>
  <c r="G142" i="9"/>
  <c r="E142" i="9" s="1"/>
  <c r="F142" i="9"/>
  <c r="H141" i="9"/>
  <c r="G141" i="9"/>
  <c r="F141" i="9"/>
  <c r="H140" i="9"/>
  <c r="E140" i="9" s="1"/>
  <c r="B140" i="9" s="1"/>
  <c r="G140" i="9"/>
  <c r="F140" i="9"/>
  <c r="H139" i="9"/>
  <c r="E139" i="9" s="1"/>
  <c r="G139" i="9"/>
  <c r="F139" i="9"/>
  <c r="H138" i="9"/>
  <c r="G138" i="9"/>
  <c r="F138" i="9"/>
  <c r="H137" i="9"/>
  <c r="G137" i="9"/>
  <c r="E137" i="9" s="1"/>
  <c r="B137" i="9" s="1"/>
  <c r="F137" i="9"/>
  <c r="H136" i="9"/>
  <c r="G136" i="9"/>
  <c r="E136" i="9" s="1"/>
  <c r="F136" i="9"/>
  <c r="H135" i="9"/>
  <c r="G135" i="9"/>
  <c r="E135" i="9" s="1"/>
  <c r="B135" i="9" s="1"/>
  <c r="F135" i="9"/>
  <c r="H134" i="9"/>
  <c r="G134" i="9"/>
  <c r="E134" i="9" s="1"/>
  <c r="F134" i="9"/>
  <c r="H133" i="9"/>
  <c r="G133" i="9"/>
  <c r="F133" i="9"/>
  <c r="H132" i="9"/>
  <c r="E132" i="9" s="1"/>
  <c r="B132" i="9" s="1"/>
  <c r="G132" i="9"/>
  <c r="F132" i="9"/>
  <c r="H131" i="9"/>
  <c r="E131" i="9" s="1"/>
  <c r="G131" i="9"/>
  <c r="F131" i="9"/>
  <c r="H130" i="9"/>
  <c r="G130" i="9"/>
  <c r="F130" i="9"/>
  <c r="H129" i="9"/>
  <c r="G129" i="9"/>
  <c r="E129" i="9" s="1"/>
  <c r="B129" i="9" s="1"/>
  <c r="F129" i="9"/>
  <c r="H128" i="9"/>
  <c r="G128" i="9"/>
  <c r="E128" i="9" s="1"/>
  <c r="F128" i="9"/>
  <c r="H127" i="9"/>
  <c r="G127" i="9"/>
  <c r="E127" i="9" s="1"/>
  <c r="B127" i="9" s="1"/>
  <c r="F127" i="9"/>
  <c r="H126" i="9"/>
  <c r="G126" i="9"/>
  <c r="E126" i="9" s="1"/>
  <c r="F126" i="9"/>
  <c r="H125" i="9"/>
  <c r="G125" i="9"/>
  <c r="F125" i="9"/>
  <c r="H124" i="9"/>
  <c r="E124" i="9" s="1"/>
  <c r="B124" i="9" s="1"/>
  <c r="G124" i="9"/>
  <c r="F124" i="9"/>
  <c r="H123" i="9"/>
  <c r="E123" i="9" s="1"/>
  <c r="G123" i="9"/>
  <c r="F123" i="9"/>
  <c r="H122" i="9"/>
  <c r="G122" i="9"/>
  <c r="F122" i="9"/>
  <c r="H121" i="9"/>
  <c r="G121" i="9"/>
  <c r="E121" i="9" s="1"/>
  <c r="B121" i="9" s="1"/>
  <c r="F121" i="9"/>
  <c r="H120" i="9"/>
  <c r="G120" i="9"/>
  <c r="E120" i="9" s="1"/>
  <c r="F120" i="9"/>
  <c r="H119" i="9"/>
  <c r="G119" i="9"/>
  <c r="E119" i="9" s="1"/>
  <c r="B119" i="9" s="1"/>
  <c r="F119" i="9"/>
  <c r="H118" i="9"/>
  <c r="G118" i="9"/>
  <c r="E118" i="9" s="1"/>
  <c r="F118" i="9"/>
  <c r="H117" i="9"/>
  <c r="G117" i="9"/>
  <c r="F117" i="9"/>
  <c r="H116" i="9"/>
  <c r="E116" i="9" s="1"/>
  <c r="B116" i="9" s="1"/>
  <c r="G116" i="9"/>
  <c r="F116" i="9"/>
  <c r="H115" i="9"/>
  <c r="E115" i="9" s="1"/>
  <c r="G115" i="9"/>
  <c r="F115" i="9"/>
  <c r="H114" i="9"/>
  <c r="G114" i="9"/>
  <c r="F114" i="9"/>
  <c r="H113" i="9"/>
  <c r="G113" i="9"/>
  <c r="E113" i="9" s="1"/>
  <c r="B113" i="9" s="1"/>
  <c r="F113" i="9"/>
  <c r="H112" i="9"/>
  <c r="G112" i="9"/>
  <c r="E112" i="9" s="1"/>
  <c r="F112" i="9"/>
  <c r="H111" i="9"/>
  <c r="G111" i="9"/>
  <c r="E111" i="9" s="1"/>
  <c r="B111" i="9" s="1"/>
  <c r="F111" i="9"/>
  <c r="H110" i="9"/>
  <c r="G110" i="9"/>
  <c r="E110" i="9" s="1"/>
  <c r="F110" i="9"/>
  <c r="H109" i="9"/>
  <c r="G109" i="9"/>
  <c r="F109" i="9"/>
  <c r="H108" i="9"/>
  <c r="E108" i="9" s="1"/>
  <c r="B108" i="9" s="1"/>
  <c r="G108" i="9"/>
  <c r="F108" i="9"/>
  <c r="H107" i="9"/>
  <c r="E107" i="9" s="1"/>
  <c r="G107" i="9"/>
  <c r="F107" i="9"/>
  <c r="H106" i="9"/>
  <c r="G106" i="9"/>
  <c r="F106" i="9"/>
  <c r="H105" i="9"/>
  <c r="G105" i="9"/>
  <c r="E105" i="9" s="1"/>
  <c r="B105" i="9" s="1"/>
  <c r="F105" i="9"/>
  <c r="H104" i="9"/>
  <c r="G104" i="9"/>
  <c r="E104" i="9" s="1"/>
  <c r="F104" i="9"/>
  <c r="H103" i="9"/>
  <c r="G103" i="9"/>
  <c r="E103" i="9" s="1"/>
  <c r="B103" i="9" s="1"/>
  <c r="F103" i="9"/>
  <c r="H102" i="9"/>
  <c r="G102" i="9"/>
  <c r="E102" i="9" s="1"/>
  <c r="F102" i="9"/>
  <c r="H101" i="9"/>
  <c r="G101" i="9"/>
  <c r="F101" i="9"/>
  <c r="H100" i="9"/>
  <c r="E100" i="9" s="1"/>
  <c r="B100" i="9" s="1"/>
  <c r="G100" i="9"/>
  <c r="F100" i="9"/>
  <c r="H99" i="9"/>
  <c r="E99" i="9" s="1"/>
  <c r="G99" i="9"/>
  <c r="F99" i="9"/>
  <c r="H98" i="9"/>
  <c r="G98" i="9"/>
  <c r="F98" i="9"/>
  <c r="H97" i="9"/>
  <c r="G97" i="9"/>
  <c r="E97" i="9" s="1"/>
  <c r="B97" i="9" s="1"/>
  <c r="F97" i="9"/>
  <c r="H96" i="9"/>
  <c r="G96" i="9"/>
  <c r="E96" i="9" s="1"/>
  <c r="F96" i="9"/>
  <c r="H95" i="9"/>
  <c r="G95" i="9"/>
  <c r="E95" i="9" s="1"/>
  <c r="B95" i="9" s="1"/>
  <c r="F95" i="9"/>
  <c r="H94" i="9"/>
  <c r="G94" i="9"/>
  <c r="E94" i="9" s="1"/>
  <c r="F94" i="9"/>
  <c r="H93" i="9"/>
  <c r="G93" i="9"/>
  <c r="F93" i="9"/>
  <c r="H92" i="9"/>
  <c r="E92" i="9" s="1"/>
  <c r="B92" i="9" s="1"/>
  <c r="G92" i="9"/>
  <c r="F92" i="9"/>
  <c r="H91" i="9"/>
  <c r="E91" i="9" s="1"/>
  <c r="G91" i="9"/>
  <c r="F91" i="9"/>
  <c r="H90" i="9"/>
  <c r="G90" i="9"/>
  <c r="F90" i="9"/>
  <c r="H89" i="9"/>
  <c r="G89" i="9"/>
  <c r="E89" i="9" s="1"/>
  <c r="B89" i="9" s="1"/>
  <c r="F89" i="9"/>
  <c r="H88" i="9"/>
  <c r="G88" i="9"/>
  <c r="E88" i="9" s="1"/>
  <c r="F88" i="9"/>
  <c r="H87" i="9"/>
  <c r="G87" i="9"/>
  <c r="E87" i="9" s="1"/>
  <c r="B87" i="9" s="1"/>
  <c r="F87" i="9"/>
  <c r="H86" i="9"/>
  <c r="G86" i="9"/>
  <c r="E86" i="9" s="1"/>
  <c r="F86" i="9"/>
  <c r="H85" i="9"/>
  <c r="G85" i="9"/>
  <c r="F85" i="9"/>
  <c r="H84" i="9"/>
  <c r="E84" i="9" s="1"/>
  <c r="B84" i="9" s="1"/>
  <c r="G84" i="9"/>
  <c r="F84" i="9"/>
  <c r="H83" i="9"/>
  <c r="E83" i="9" s="1"/>
  <c r="G83" i="9"/>
  <c r="F83" i="9"/>
  <c r="H82" i="9"/>
  <c r="G82" i="9"/>
  <c r="F82" i="9"/>
  <c r="H81" i="9"/>
  <c r="G81" i="9"/>
  <c r="E81" i="9" s="1"/>
  <c r="B81" i="9" s="1"/>
  <c r="F81" i="9"/>
  <c r="H80" i="9"/>
  <c r="G80" i="9"/>
  <c r="E80" i="9" s="1"/>
  <c r="F80" i="9"/>
  <c r="H79" i="9"/>
  <c r="G79" i="9"/>
  <c r="E79" i="9" s="1"/>
  <c r="B79" i="9" s="1"/>
  <c r="F79" i="9"/>
  <c r="H78" i="9"/>
  <c r="G78" i="9"/>
  <c r="E78" i="9" s="1"/>
  <c r="F78" i="9"/>
  <c r="H77" i="9"/>
  <c r="G77" i="9"/>
  <c r="F77" i="9"/>
  <c r="H76" i="9"/>
  <c r="E76" i="9" s="1"/>
  <c r="B76" i="9" s="1"/>
  <c r="G76" i="9"/>
  <c r="F76" i="9"/>
  <c r="H75" i="9"/>
  <c r="E75" i="9" s="1"/>
  <c r="G75" i="9"/>
  <c r="F75" i="9"/>
  <c r="H74" i="9"/>
  <c r="G74" i="9"/>
  <c r="F74" i="9"/>
  <c r="H73" i="9"/>
  <c r="G73" i="9"/>
  <c r="E73" i="9" s="1"/>
  <c r="B73" i="9" s="1"/>
  <c r="F73" i="9"/>
  <c r="H72" i="9"/>
  <c r="G72" i="9"/>
  <c r="E72" i="9" s="1"/>
  <c r="F72" i="9"/>
  <c r="H71" i="9"/>
  <c r="G71" i="9"/>
  <c r="E71" i="9" s="1"/>
  <c r="B71" i="9" s="1"/>
  <c r="F71" i="9"/>
  <c r="H70" i="9"/>
  <c r="G70" i="9"/>
  <c r="E70" i="9" s="1"/>
  <c r="F70" i="9"/>
  <c r="H69" i="9"/>
  <c r="G69" i="9"/>
  <c r="E69" i="9" s="1"/>
  <c r="F69" i="9"/>
  <c r="B69" i="9"/>
  <c r="H68" i="9"/>
  <c r="G68" i="9"/>
  <c r="F68" i="9"/>
  <c r="E68" i="9"/>
  <c r="B68" i="9" s="1"/>
  <c r="H67" i="9"/>
  <c r="G67" i="9"/>
  <c r="F67" i="9"/>
  <c r="E67" i="9"/>
  <c r="H66" i="9"/>
  <c r="G66" i="9"/>
  <c r="F66" i="9"/>
  <c r="H65" i="9"/>
  <c r="E65" i="9" s="1"/>
  <c r="B65" i="9" s="1"/>
  <c r="G65" i="9"/>
  <c r="F65" i="9"/>
  <c r="H64" i="9"/>
  <c r="E64" i="9" s="1"/>
  <c r="B64" i="9" s="1"/>
  <c r="G64" i="9"/>
  <c r="F64" i="9"/>
  <c r="H63" i="9"/>
  <c r="G63" i="9"/>
  <c r="F63" i="9"/>
  <c r="H62" i="9"/>
  <c r="G62" i="9"/>
  <c r="E62" i="9" s="1"/>
  <c r="B62" i="9" s="1"/>
  <c r="F62" i="9"/>
  <c r="H61" i="9"/>
  <c r="G61" i="9"/>
  <c r="E61" i="9" s="1"/>
  <c r="B61" i="9" s="1"/>
  <c r="F61" i="9"/>
  <c r="H60" i="9"/>
  <c r="G60" i="9"/>
  <c r="E60" i="9" s="1"/>
  <c r="B60" i="9" s="1"/>
  <c r="F60" i="9"/>
  <c r="H59" i="9"/>
  <c r="G59" i="9"/>
  <c r="E59" i="9" s="1"/>
  <c r="F59" i="9"/>
  <c r="H58" i="9"/>
  <c r="G58" i="9"/>
  <c r="F58" i="9"/>
  <c r="H57" i="9"/>
  <c r="G57" i="9"/>
  <c r="F57" i="9"/>
  <c r="H56" i="9"/>
  <c r="E56" i="9" s="1"/>
  <c r="B56" i="9" s="1"/>
  <c r="G56" i="9"/>
  <c r="F56" i="9"/>
  <c r="H55" i="9"/>
  <c r="G55" i="9"/>
  <c r="F55" i="9"/>
  <c r="H54" i="9"/>
  <c r="G54" i="9"/>
  <c r="E54" i="9" s="1"/>
  <c r="B54" i="9" s="1"/>
  <c r="F54" i="9"/>
  <c r="H53" i="9"/>
  <c r="G53" i="9"/>
  <c r="E53" i="9" s="1"/>
  <c r="F53" i="9"/>
  <c r="H52" i="9"/>
  <c r="G52" i="9"/>
  <c r="F52" i="9"/>
  <c r="H51" i="9"/>
  <c r="G51" i="9"/>
  <c r="F51" i="9"/>
  <c r="E51" i="9"/>
  <c r="B51" i="9" s="1"/>
  <c r="H50" i="9"/>
  <c r="G50" i="9"/>
  <c r="F50" i="9"/>
  <c r="H49" i="9"/>
  <c r="E49" i="9" s="1"/>
  <c r="B49" i="9" s="1"/>
  <c r="G49" i="9"/>
  <c r="F49" i="9"/>
  <c r="H48" i="9"/>
  <c r="E48" i="9" s="1"/>
  <c r="G48" i="9"/>
  <c r="F48" i="9"/>
  <c r="H47" i="9"/>
  <c r="G47" i="9"/>
  <c r="F47" i="9"/>
  <c r="H46" i="9"/>
  <c r="G46" i="9"/>
  <c r="E46" i="9" s="1"/>
  <c r="F46" i="9"/>
  <c r="H45" i="9"/>
  <c r="G45" i="9"/>
  <c r="E45" i="9" s="1"/>
  <c r="F45" i="9"/>
  <c r="H44" i="9"/>
  <c r="E44" i="9" s="1"/>
  <c r="B44" i="9" s="1"/>
  <c r="G44" i="9"/>
  <c r="F44" i="9"/>
  <c r="H43" i="9"/>
  <c r="G43" i="9"/>
  <c r="E43" i="9" s="1"/>
  <c r="B43" i="9" s="1"/>
  <c r="F43" i="9"/>
  <c r="H42" i="9"/>
  <c r="G42" i="9"/>
  <c r="F42" i="9"/>
  <c r="H41" i="9"/>
  <c r="G41" i="9"/>
  <c r="F41" i="9"/>
  <c r="H40" i="9"/>
  <c r="G40" i="9"/>
  <c r="F40" i="9"/>
  <c r="E40" i="9"/>
  <c r="B40" i="9" s="1"/>
  <c r="H39" i="9"/>
  <c r="G39" i="9"/>
  <c r="E39" i="9" s="1"/>
  <c r="F39" i="9"/>
  <c r="H38" i="9"/>
  <c r="G38" i="9"/>
  <c r="F38" i="9"/>
  <c r="H37" i="9"/>
  <c r="G37" i="9"/>
  <c r="E37" i="9" s="1"/>
  <c r="B37" i="9" s="1"/>
  <c r="F37" i="9"/>
  <c r="H36" i="9"/>
  <c r="G36" i="9"/>
  <c r="F36" i="9"/>
  <c r="H35" i="9"/>
  <c r="G35" i="9"/>
  <c r="E35" i="9" s="1"/>
  <c r="B35" i="9" s="1"/>
  <c r="F35" i="9"/>
  <c r="H34" i="9"/>
  <c r="G34" i="9"/>
  <c r="F34" i="9"/>
  <c r="H33" i="9"/>
  <c r="G33" i="9"/>
  <c r="F33" i="9"/>
  <c r="H32" i="9"/>
  <c r="G32" i="9"/>
  <c r="F32" i="9"/>
  <c r="H31" i="9"/>
  <c r="G31" i="9"/>
  <c r="E31" i="9" s="1"/>
  <c r="F31" i="9"/>
  <c r="H30" i="9"/>
  <c r="G30" i="9"/>
  <c r="F30" i="9"/>
  <c r="H29" i="9"/>
  <c r="G29" i="9"/>
  <c r="E29" i="9" s="1"/>
  <c r="F29" i="9"/>
  <c r="H28" i="9"/>
  <c r="E28" i="9" s="1"/>
  <c r="B28" i="9" s="1"/>
  <c r="G28" i="9"/>
  <c r="F28" i="9"/>
  <c r="H27" i="9"/>
  <c r="G27" i="9"/>
  <c r="F27" i="9"/>
  <c r="H26" i="9"/>
  <c r="G26" i="9"/>
  <c r="F26" i="9"/>
  <c r="H25" i="9"/>
  <c r="G25" i="9"/>
  <c r="F25" i="9"/>
  <c r="H24" i="9"/>
  <c r="E24" i="9" s="1"/>
  <c r="B24" i="9" s="1"/>
  <c r="G24" i="9"/>
  <c r="F24" i="9"/>
  <c r="H23" i="9"/>
  <c r="G23" i="9"/>
  <c r="F23" i="9"/>
  <c r="H22" i="9"/>
  <c r="G22" i="9"/>
  <c r="E22" i="9" s="1"/>
  <c r="B22" i="9" s="1"/>
  <c r="F22" i="9"/>
  <c r="F21" i="9"/>
  <c r="F4" i="9"/>
  <c r="O3" i="9"/>
  <c r="G275" i="9" s="1"/>
  <c r="E275" i="9" s="1"/>
  <c r="I3" i="9"/>
  <c r="G164" i="9" s="1"/>
  <c r="E164" i="9" s="1"/>
  <c r="B164" i="9" s="1"/>
  <c r="H3" i="9"/>
  <c r="G3" i="9"/>
  <c r="D101" i="8"/>
  <c r="I36" i="3" s="1"/>
  <c r="D95" i="8"/>
  <c r="D90" i="8"/>
  <c r="D85" i="8"/>
  <c r="D80" i="8"/>
  <c r="D75" i="8"/>
  <c r="D70" i="8"/>
  <c r="C1545" i="1" s="1"/>
  <c r="D65" i="8"/>
  <c r="D60" i="8"/>
  <c r="D55" i="8"/>
  <c r="D50" i="8"/>
  <c r="C1525" i="1" s="1"/>
  <c r="D44" i="8"/>
  <c r="D36" i="8"/>
  <c r="D26" i="8"/>
  <c r="D24" i="8" s="1"/>
  <c r="C1499" i="1" s="1"/>
  <c r="D18" i="8"/>
  <c r="D8" i="8"/>
  <c r="C1483" i="1" s="1"/>
  <c r="E44" i="7"/>
  <c r="I32" i="3" s="1"/>
  <c r="D44" i="7"/>
  <c r="E39" i="7"/>
  <c r="E38" i="7" s="1"/>
  <c r="I31" i="3" s="1"/>
  <c r="D39" i="7"/>
  <c r="E30" i="7"/>
  <c r="D1461" i="1" s="1"/>
  <c r="D30" i="7"/>
  <c r="E23" i="7"/>
  <c r="D23" i="7"/>
  <c r="D22" i="7" s="1"/>
  <c r="H30" i="3" s="1"/>
  <c r="E14" i="7"/>
  <c r="D1445" i="1" s="1"/>
  <c r="D14" i="7"/>
  <c r="E7" i="7"/>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2" i="6" s="1"/>
  <c r="F121" i="6"/>
  <c r="F120" i="6"/>
  <c r="F119" i="6"/>
  <c r="E118" i="6"/>
  <c r="D118" i="6"/>
  <c r="F118" i="6" s="1"/>
  <c r="F117" i="6"/>
  <c r="F116" i="6"/>
  <c r="F115" i="6"/>
  <c r="E115" i="6"/>
  <c r="D115" i="6"/>
  <c r="E114" i="6"/>
  <c r="I27" i="3" s="1"/>
  <c r="D114" i="6"/>
  <c r="F113" i="6"/>
  <c r="F112" i="6"/>
  <c r="F111" i="6"/>
  <c r="F110" i="6"/>
  <c r="F109" i="6"/>
  <c r="F108" i="6"/>
  <c r="F107" i="6"/>
  <c r="E107" i="6"/>
  <c r="D107" i="6"/>
  <c r="F106" i="6"/>
  <c r="F105" i="6"/>
  <c r="F104" i="6"/>
  <c r="F103" i="6"/>
  <c r="F102" i="6"/>
  <c r="F101" i="6"/>
  <c r="F100" i="6"/>
  <c r="E99" i="6"/>
  <c r="D99" i="6"/>
  <c r="F99" i="6" s="1"/>
  <c r="F98" i="6"/>
  <c r="F97" i="6"/>
  <c r="F96" i="6"/>
  <c r="F95" i="6"/>
  <c r="E94" i="6"/>
  <c r="F94" i="6" s="1"/>
  <c r="D94" i="6"/>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1333" i="1" s="1"/>
  <c r="D39" i="6"/>
  <c r="F39" i="6" s="1"/>
  <c r="F38" i="6"/>
  <c r="F37" i="6"/>
  <c r="E36" i="6"/>
  <c r="D36"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F10"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F246" i="5"/>
  <c r="E246" i="5"/>
  <c r="D246" i="5"/>
  <c r="E245" i="5"/>
  <c r="D1222" i="1" s="1"/>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E134" i="5"/>
  <c r="D1112" i="1"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E70" i="5"/>
  <c r="E69" i="5" s="1"/>
  <c r="D70" i="5"/>
  <c r="D69" i="5" s="1"/>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E567" i="4" s="1"/>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D418" i="4"/>
  <c r="F417" i="4"/>
  <c r="E417" i="4"/>
  <c r="D412" i="1" s="1"/>
  <c r="G412" i="1" s="1"/>
  <c r="D417" i="4"/>
  <c r="D644" i="4" s="1"/>
  <c r="F644" i="4" s="1"/>
  <c r="E416" i="4"/>
  <c r="D416" i="4"/>
  <c r="D643" i="4" s="1"/>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E139" i="4"/>
  <c r="F139" i="4" s="1"/>
  <c r="D139" i="4"/>
  <c r="F138" i="4"/>
  <c r="F137" i="4"/>
  <c r="F136" i="4"/>
  <c r="F135" i="4"/>
  <c r="E134" i="4"/>
  <c r="E133" i="4" s="1"/>
  <c r="D134" i="4"/>
  <c r="D133"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7" i="1" s="1"/>
  <c r="C1575" i="1"/>
  <c r="C1574" i="1"/>
  <c r="C1573" i="1"/>
  <c r="H1572" i="1"/>
  <c r="G1572" i="1"/>
  <c r="C1572" i="1"/>
  <c r="G1571" i="1"/>
  <c r="C1571" i="1"/>
  <c r="H1571" i="1" s="1"/>
  <c r="C1570" i="1"/>
  <c r="C1569" i="1"/>
  <c r="H1568" i="1"/>
  <c r="C1568" i="1"/>
  <c r="G1568" i="1" s="1"/>
  <c r="C1567" i="1"/>
  <c r="C1566" i="1"/>
  <c r="C1565" i="1"/>
  <c r="G1564" i="1"/>
  <c r="C1564" i="1"/>
  <c r="H1564" i="1" s="1"/>
  <c r="G1563" i="1"/>
  <c r="C1563" i="1"/>
  <c r="H1563" i="1" s="1"/>
  <c r="C1562" i="1"/>
  <c r="H1561" i="1"/>
  <c r="G1561" i="1"/>
  <c r="C1561" i="1"/>
  <c r="H1560" i="1"/>
  <c r="G1560" i="1"/>
  <c r="C1560" i="1"/>
  <c r="C1559" i="1"/>
  <c r="C1558" i="1"/>
  <c r="C1557" i="1"/>
  <c r="H1556" i="1"/>
  <c r="G1556" i="1"/>
  <c r="C1556" i="1"/>
  <c r="C1555" i="1"/>
  <c r="C1554" i="1"/>
  <c r="G1553" i="1"/>
  <c r="C1553" i="1"/>
  <c r="H1553" i="1" s="1"/>
  <c r="C1552" i="1"/>
  <c r="G1551" i="1"/>
  <c r="C1551" i="1"/>
  <c r="H1551" i="1" s="1"/>
  <c r="C1550" i="1"/>
  <c r="H1549" i="1"/>
  <c r="G1549" i="1"/>
  <c r="C1549" i="1"/>
  <c r="C1548" i="1"/>
  <c r="G1547" i="1"/>
  <c r="C1547" i="1"/>
  <c r="H1547" i="1" s="1"/>
  <c r="C1546" i="1"/>
  <c r="H1544" i="1"/>
  <c r="G1544" i="1"/>
  <c r="C1544" i="1"/>
  <c r="C1543" i="1"/>
  <c r="C1542" i="1"/>
  <c r="C1541" i="1"/>
  <c r="H1540" i="1"/>
  <c r="G1540" i="1"/>
  <c r="C1540" i="1"/>
  <c r="G1539" i="1"/>
  <c r="C1539" i="1"/>
  <c r="H1539" i="1" s="1"/>
  <c r="C1538" i="1"/>
  <c r="G1537" i="1"/>
  <c r="C1537" i="1"/>
  <c r="H1537" i="1" s="1"/>
  <c r="C1536" i="1"/>
  <c r="G1535" i="1"/>
  <c r="C1535" i="1"/>
  <c r="H1535" i="1" s="1"/>
  <c r="C1534" i="1"/>
  <c r="H1533" i="1"/>
  <c r="G1533" i="1"/>
  <c r="C1533" i="1"/>
  <c r="G1532" i="1"/>
  <c r="C1532" i="1"/>
  <c r="H1532" i="1" s="1"/>
  <c r="G1531" i="1"/>
  <c r="C1531" i="1"/>
  <c r="H1531" i="1" s="1"/>
  <c r="C1530" i="1"/>
  <c r="H1529" i="1"/>
  <c r="G1529" i="1"/>
  <c r="C1529" i="1"/>
  <c r="H1528" i="1"/>
  <c r="G1528" i="1"/>
  <c r="C1528" i="1"/>
  <c r="C1527" i="1"/>
  <c r="C1526" i="1"/>
  <c r="G1523" i="1"/>
  <c r="C1523" i="1"/>
  <c r="H1523" i="1" s="1"/>
  <c r="C1522" i="1"/>
  <c r="H1521" i="1"/>
  <c r="G1521" i="1"/>
  <c r="C1521" i="1"/>
  <c r="G1520" i="1"/>
  <c r="C1520" i="1"/>
  <c r="H1520" i="1" s="1"/>
  <c r="G1519" i="1"/>
  <c r="C1519" i="1"/>
  <c r="H1519" i="1" s="1"/>
  <c r="H1516" i="1"/>
  <c r="G1516" i="1"/>
  <c r="C1516" i="1"/>
  <c r="C1515" i="1"/>
  <c r="C1514" i="1"/>
  <c r="C1513" i="1"/>
  <c r="H1512" i="1"/>
  <c r="G1512" i="1"/>
  <c r="C1512" i="1"/>
  <c r="C1511" i="1"/>
  <c r="C1510" i="1"/>
  <c r="C1509" i="1"/>
  <c r="H1509" i="1" s="1"/>
  <c r="C1508" i="1"/>
  <c r="G1507" i="1"/>
  <c r="C1507" i="1"/>
  <c r="H1507" i="1" s="1"/>
  <c r="C1506" i="1"/>
  <c r="H1505" i="1"/>
  <c r="G1505" i="1"/>
  <c r="C1505" i="1"/>
  <c r="C1504" i="1"/>
  <c r="C1503" i="1"/>
  <c r="H1503" i="1" s="1"/>
  <c r="C1502" i="1"/>
  <c r="C1501" i="1"/>
  <c r="G1501" i="1" s="1"/>
  <c r="C1500" i="1"/>
  <c r="H1500" i="1" s="1"/>
  <c r="C1498" i="1"/>
  <c r="C1497" i="1"/>
  <c r="H1496" i="1"/>
  <c r="G1496" i="1"/>
  <c r="C1496" i="1"/>
  <c r="C1495" i="1"/>
  <c r="H1495" i="1" s="1"/>
  <c r="C1494" i="1"/>
  <c r="C1493" i="1"/>
  <c r="C1492" i="1"/>
  <c r="G1491" i="1"/>
  <c r="C1491" i="1"/>
  <c r="H1491" i="1" s="1"/>
  <c r="C1490" i="1"/>
  <c r="H1489" i="1"/>
  <c r="G1489" i="1"/>
  <c r="C1489" i="1"/>
  <c r="G1488" i="1"/>
  <c r="C1488" i="1"/>
  <c r="H1488" i="1" s="1"/>
  <c r="G1487" i="1"/>
  <c r="C1487" i="1"/>
  <c r="H1487" i="1" s="1"/>
  <c r="C1486" i="1"/>
  <c r="C1485" i="1"/>
  <c r="G1485" i="1" s="1"/>
  <c r="G1484" i="1"/>
  <c r="C1484" i="1"/>
  <c r="H1484" i="1" s="1"/>
  <c r="C1482" i="1"/>
  <c r="C1480" i="1"/>
  <c r="D1479" i="1"/>
  <c r="C1479" i="1"/>
  <c r="D1478" i="1"/>
  <c r="J1478" i="1" s="1"/>
  <c r="C1478" i="1"/>
  <c r="D1477" i="1"/>
  <c r="C1477" i="1"/>
  <c r="G1476" i="1"/>
  <c r="D1476" i="1"/>
  <c r="J1476" i="1" s="1"/>
  <c r="C1476" i="1"/>
  <c r="D1475" i="1"/>
  <c r="D1474" i="1"/>
  <c r="C1474" i="1"/>
  <c r="D1473" i="1"/>
  <c r="C1473" i="1"/>
  <c r="D1472" i="1"/>
  <c r="C1472" i="1"/>
  <c r="D1471" i="1"/>
  <c r="J1471" i="1" s="1"/>
  <c r="C1471" i="1"/>
  <c r="D1470" i="1"/>
  <c r="C1470" i="1"/>
  <c r="D1469" i="1"/>
  <c r="D1468" i="1"/>
  <c r="C1468" i="1"/>
  <c r="G1467" i="1"/>
  <c r="D1467" i="1"/>
  <c r="J1467" i="1" s="1"/>
  <c r="C1467" i="1"/>
  <c r="D1466" i="1"/>
  <c r="C1466" i="1"/>
  <c r="G1465" i="1"/>
  <c r="D1465" i="1"/>
  <c r="J1465" i="1" s="1"/>
  <c r="C1465" i="1"/>
  <c r="D1464" i="1"/>
  <c r="C1464" i="1"/>
  <c r="D1463" i="1"/>
  <c r="C1463" i="1"/>
  <c r="D1462" i="1"/>
  <c r="C1462" i="1"/>
  <c r="C1461" i="1"/>
  <c r="D1460" i="1"/>
  <c r="J1460" i="1" s="1"/>
  <c r="C1460" i="1"/>
  <c r="D1459" i="1"/>
  <c r="C1459" i="1"/>
  <c r="G1458" i="1"/>
  <c r="D1458" i="1"/>
  <c r="J1458" i="1" s="1"/>
  <c r="C1458" i="1"/>
  <c r="D1457" i="1"/>
  <c r="C1457" i="1"/>
  <c r="D1456" i="1"/>
  <c r="C1456" i="1"/>
  <c r="D1455" i="1"/>
  <c r="C1455" i="1"/>
  <c r="D1454" i="1"/>
  <c r="C1454" i="1"/>
  <c r="C1453" i="1"/>
  <c r="D1452" i="1"/>
  <c r="J1452" i="1" s="1"/>
  <c r="C1452" i="1"/>
  <c r="D1451" i="1"/>
  <c r="C1451" i="1"/>
  <c r="G1450" i="1"/>
  <c r="D1450" i="1"/>
  <c r="J1450" i="1" s="1"/>
  <c r="C1450" i="1"/>
  <c r="D1449" i="1"/>
  <c r="C1449" i="1"/>
  <c r="G1448" i="1"/>
  <c r="D1448" i="1"/>
  <c r="J1448" i="1" s="1"/>
  <c r="C1448" i="1"/>
  <c r="D1447" i="1"/>
  <c r="C1447" i="1"/>
  <c r="D1446" i="1"/>
  <c r="C1446" i="1"/>
  <c r="H1445" i="1"/>
  <c r="C1445" i="1"/>
  <c r="D1444" i="1"/>
  <c r="J1444" i="1" s="1"/>
  <c r="C1444" i="1"/>
  <c r="G1443" i="1"/>
  <c r="D1443" i="1"/>
  <c r="J1443" i="1" s="1"/>
  <c r="C1443" i="1"/>
  <c r="D1442" i="1"/>
  <c r="C1442" i="1"/>
  <c r="D1441" i="1"/>
  <c r="J1441" i="1" s="1"/>
  <c r="C1441" i="1"/>
  <c r="D1440" i="1"/>
  <c r="J1440" i="1" s="1"/>
  <c r="C1440" i="1"/>
  <c r="G1439" i="1"/>
  <c r="D1439" i="1"/>
  <c r="J1439" i="1" s="1"/>
  <c r="C1439" i="1"/>
  <c r="G1438" i="1"/>
  <c r="D1438" i="1"/>
  <c r="H1438" i="1" s="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G1422" i="1" s="1"/>
  <c r="C1422" i="1"/>
  <c r="G1421" i="1"/>
  <c r="D1421" i="1"/>
  <c r="C1421" i="1"/>
  <c r="H1421" i="1" s="1"/>
  <c r="D1420" i="1"/>
  <c r="G1420" i="1" s="1"/>
  <c r="C1420" i="1"/>
  <c r="G1419" i="1"/>
  <c r="D1419" i="1"/>
  <c r="C1419" i="1"/>
  <c r="H1419" i="1" s="1"/>
  <c r="D1418" i="1"/>
  <c r="G1418" i="1" s="1"/>
  <c r="C1418" i="1"/>
  <c r="G1417" i="1"/>
  <c r="D1417" i="1"/>
  <c r="C1417" i="1"/>
  <c r="H1417" i="1" s="1"/>
  <c r="G1416" i="1"/>
  <c r="C1416" i="1"/>
  <c r="H1416" i="1" s="1"/>
  <c r="D1415" i="1"/>
  <c r="C1415" i="1"/>
  <c r="D1414" i="1"/>
  <c r="C1414" i="1"/>
  <c r="D1413" i="1"/>
  <c r="C1413" i="1"/>
  <c r="D1412" i="1"/>
  <c r="C1412" i="1"/>
  <c r="D1411" i="1"/>
  <c r="C1411" i="1"/>
  <c r="D1410" i="1"/>
  <c r="C1410" i="1"/>
  <c r="D1409" i="1"/>
  <c r="C1409" i="1"/>
  <c r="C1408" i="1"/>
  <c r="G1407" i="1"/>
  <c r="D1407" i="1"/>
  <c r="C1407" i="1"/>
  <c r="H1407" i="1" s="1"/>
  <c r="G1406" i="1"/>
  <c r="D1406" i="1"/>
  <c r="C1406" i="1"/>
  <c r="G1405" i="1"/>
  <c r="D1405" i="1"/>
  <c r="C1405" i="1"/>
  <c r="D1404" i="1"/>
  <c r="G1404" i="1" s="1"/>
  <c r="C1404" i="1"/>
  <c r="H1404" i="1" s="1"/>
  <c r="G1403" i="1"/>
  <c r="D1403" i="1"/>
  <c r="C1403" i="1"/>
  <c r="H1403" i="1" s="1"/>
  <c r="G1402" i="1"/>
  <c r="D1402" i="1"/>
  <c r="C1402" i="1"/>
  <c r="D1401" i="1"/>
  <c r="G1401" i="1" s="1"/>
  <c r="C1401" i="1"/>
  <c r="D1400" i="1"/>
  <c r="C1400" i="1"/>
  <c r="G1399" i="1"/>
  <c r="D1399" i="1"/>
  <c r="C1399" i="1"/>
  <c r="H1399" i="1" s="1"/>
  <c r="H1398" i="1"/>
  <c r="G1398" i="1"/>
  <c r="D1398" i="1"/>
  <c r="C1398" i="1"/>
  <c r="H1397" i="1"/>
  <c r="G1397" i="1"/>
  <c r="D1397" i="1"/>
  <c r="C1397" i="1"/>
  <c r="H1396" i="1"/>
  <c r="G1396" i="1"/>
  <c r="D1396" i="1"/>
  <c r="C1396" i="1"/>
  <c r="H1395" i="1"/>
  <c r="G1395" i="1"/>
  <c r="D1395" i="1"/>
  <c r="C1395" i="1"/>
  <c r="H1394" i="1"/>
  <c r="G1394" i="1"/>
  <c r="D1394" i="1"/>
  <c r="C1394" i="1"/>
  <c r="D1393" i="1"/>
  <c r="H1392" i="1"/>
  <c r="D1392" i="1"/>
  <c r="C1392" i="1"/>
  <c r="D1391" i="1"/>
  <c r="H1391" i="1" s="1"/>
  <c r="C1391" i="1"/>
  <c r="D1390" i="1"/>
  <c r="C1390" i="1"/>
  <c r="D1389" i="1"/>
  <c r="C1389" i="1"/>
  <c r="D1388" i="1"/>
  <c r="H1388" i="1" s="1"/>
  <c r="C1388" i="1"/>
  <c r="D1387" i="1"/>
  <c r="H1387" i="1" s="1"/>
  <c r="C1387" i="1"/>
  <c r="D1386" i="1"/>
  <c r="C1386" i="1"/>
  <c r="D1385" i="1"/>
  <c r="C1385" i="1"/>
  <c r="D1384" i="1"/>
  <c r="D1382" i="1"/>
  <c r="C1382" i="1"/>
  <c r="G1381" i="1"/>
  <c r="D1381" i="1"/>
  <c r="C1381" i="1"/>
  <c r="D1380" i="1"/>
  <c r="G1380" i="1" s="1"/>
  <c r="C1380" i="1"/>
  <c r="D1379" i="1"/>
  <c r="C1379" i="1"/>
  <c r="D1378" i="1"/>
  <c r="C1378" i="1"/>
  <c r="G1377" i="1"/>
  <c r="D1377" i="1"/>
  <c r="C1377" i="1"/>
  <c r="G1376" i="1"/>
  <c r="C1376" i="1"/>
  <c r="H1376" i="1" s="1"/>
  <c r="D1375" i="1"/>
  <c r="C1375" i="1"/>
  <c r="H1374" i="1"/>
  <c r="D1374" i="1"/>
  <c r="C1374" i="1"/>
  <c r="D1373" i="1"/>
  <c r="H1373" i="1" s="1"/>
  <c r="C1373" i="1"/>
  <c r="D1372" i="1"/>
  <c r="C1372" i="1"/>
  <c r="D1371" i="1"/>
  <c r="C1371" i="1"/>
  <c r="H1370" i="1"/>
  <c r="D1370" i="1"/>
  <c r="C1370" i="1"/>
  <c r="D1369" i="1"/>
  <c r="H1369" i="1" s="1"/>
  <c r="C1369" i="1"/>
  <c r="D1368" i="1"/>
  <c r="C1368" i="1"/>
  <c r="D1367" i="1"/>
  <c r="C1367" i="1"/>
  <c r="H1366" i="1"/>
  <c r="D1366" i="1"/>
  <c r="C1366" i="1"/>
  <c r="D1365" i="1"/>
  <c r="H1365" i="1" s="1"/>
  <c r="C1365" i="1"/>
  <c r="D1364" i="1"/>
  <c r="C1364" i="1"/>
  <c r="D1363" i="1"/>
  <c r="C1363" i="1"/>
  <c r="H1362" i="1"/>
  <c r="D1362" i="1"/>
  <c r="C1362" i="1"/>
  <c r="D1361" i="1"/>
  <c r="H1361" i="1" s="1"/>
  <c r="C1361" i="1"/>
  <c r="D1360" i="1"/>
  <c r="D1359" i="1"/>
  <c r="G1359" i="1" s="1"/>
  <c r="C1359" i="1"/>
  <c r="D1358" i="1"/>
  <c r="C1358" i="1"/>
  <c r="D1357" i="1"/>
  <c r="C1357" i="1"/>
  <c r="G1356" i="1"/>
  <c r="D1356" i="1"/>
  <c r="C1356" i="1"/>
  <c r="D1355" i="1"/>
  <c r="G1355" i="1" s="1"/>
  <c r="C1355" i="1"/>
  <c r="D1354" i="1"/>
  <c r="C1354" i="1"/>
  <c r="D1353" i="1"/>
  <c r="C1353" i="1"/>
  <c r="G1352" i="1"/>
  <c r="D1352" i="1"/>
  <c r="C1352" i="1"/>
  <c r="D1351" i="1"/>
  <c r="G1351" i="1" s="1"/>
  <c r="C1351" i="1"/>
  <c r="D1350" i="1"/>
  <c r="C1350" i="1"/>
  <c r="D1349" i="1"/>
  <c r="C1349" i="1"/>
  <c r="G1348" i="1"/>
  <c r="D1348" i="1"/>
  <c r="C1348" i="1"/>
  <c r="D1347" i="1"/>
  <c r="G1347" i="1" s="1"/>
  <c r="C1347" i="1"/>
  <c r="D1346" i="1"/>
  <c r="C1346" i="1"/>
  <c r="D1345" i="1"/>
  <c r="C1345" i="1"/>
  <c r="G1344" i="1"/>
  <c r="D1344" i="1"/>
  <c r="C1344" i="1"/>
  <c r="D1343" i="1"/>
  <c r="G1343" i="1" s="1"/>
  <c r="C1343" i="1"/>
  <c r="D1342" i="1"/>
  <c r="C1342" i="1"/>
  <c r="D1341" i="1"/>
  <c r="C1341" i="1"/>
  <c r="G1340" i="1"/>
  <c r="D1340" i="1"/>
  <c r="C1340" i="1"/>
  <c r="D1339" i="1"/>
  <c r="G1339" i="1" s="1"/>
  <c r="C1339" i="1"/>
  <c r="D1338" i="1"/>
  <c r="C1338" i="1"/>
  <c r="D1337" i="1"/>
  <c r="C1337" i="1"/>
  <c r="G1336" i="1"/>
  <c r="D1336" i="1"/>
  <c r="C1336" i="1"/>
  <c r="D1335" i="1"/>
  <c r="G1335" i="1" s="1"/>
  <c r="C1335" i="1"/>
  <c r="D1334" i="1"/>
  <c r="C1334" i="1"/>
  <c r="G1333" i="1"/>
  <c r="C1333" i="1"/>
  <c r="H1333" i="1" s="1"/>
  <c r="H1332" i="1"/>
  <c r="D1332" i="1"/>
  <c r="C1332" i="1"/>
  <c r="D1331" i="1"/>
  <c r="C1331" i="1"/>
  <c r="D1330" i="1"/>
  <c r="C1330" i="1"/>
  <c r="H1328" i="1"/>
  <c r="D1328" i="1"/>
  <c r="C1328" i="1"/>
  <c r="D1327" i="1"/>
  <c r="H1327" i="1" s="1"/>
  <c r="C1327" i="1"/>
  <c r="D1326" i="1"/>
  <c r="C1326" i="1"/>
  <c r="D1325" i="1"/>
  <c r="C1325" i="1"/>
  <c r="H1324" i="1"/>
  <c r="D1324" i="1"/>
  <c r="C1324" i="1"/>
  <c r="H1323" i="1"/>
  <c r="D1323" i="1"/>
  <c r="C1323" i="1"/>
  <c r="C1322" i="1"/>
  <c r="H1321" i="1"/>
  <c r="D1321" i="1"/>
  <c r="C1321" i="1"/>
  <c r="G1321" i="1" s="1"/>
  <c r="H1320" i="1"/>
  <c r="D1320" i="1"/>
  <c r="C1320" i="1"/>
  <c r="G1320" i="1" s="1"/>
  <c r="D1319" i="1"/>
  <c r="C1319" i="1"/>
  <c r="D1318" i="1"/>
  <c r="C1318" i="1"/>
  <c r="G1318" i="1" s="1"/>
  <c r="H1317" i="1"/>
  <c r="D1317" i="1"/>
  <c r="C1317" i="1"/>
  <c r="G1317" i="1" s="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D1306" i="1"/>
  <c r="C1306" i="1"/>
  <c r="G1306" i="1" s="1"/>
  <c r="D1305" i="1"/>
  <c r="C1305" i="1"/>
  <c r="H1304" i="1"/>
  <c r="G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D1275" i="1"/>
  <c r="G1275" i="1" s="1"/>
  <c r="C1275" i="1"/>
  <c r="H1274" i="1"/>
  <c r="G1274" i="1"/>
  <c r="D1274" i="1"/>
  <c r="C1274" i="1"/>
  <c r="D1273" i="1"/>
  <c r="G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G1266" i="1" s="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G1247" i="1" s="1"/>
  <c r="C1247" i="1"/>
  <c r="H1246" i="1"/>
  <c r="G1246" i="1"/>
  <c r="D1246" i="1"/>
  <c r="C1246" i="1"/>
  <c r="H1245" i="1"/>
  <c r="G1245" i="1"/>
  <c r="D1245" i="1"/>
  <c r="C1245" i="1"/>
  <c r="G1244" i="1"/>
  <c r="D1244" i="1"/>
  <c r="H1244" i="1" s="1"/>
  <c r="C1244" i="1"/>
  <c r="G1243" i="1"/>
  <c r="D1243" i="1"/>
  <c r="H1243" i="1" s="1"/>
  <c r="C1243" i="1"/>
  <c r="H1242" i="1"/>
  <c r="G1242" i="1"/>
  <c r="D1242" i="1"/>
  <c r="C1242" i="1"/>
  <c r="D1241" i="1"/>
  <c r="H1241" i="1" s="1"/>
  <c r="C1241" i="1"/>
  <c r="H1240" i="1"/>
  <c r="D1240" i="1"/>
  <c r="G1240" i="1" s="1"/>
  <c r="C1240" i="1"/>
  <c r="H1239" i="1"/>
  <c r="G1239" i="1"/>
  <c r="D1239" i="1"/>
  <c r="C1239" i="1"/>
  <c r="H1238" i="1"/>
  <c r="G1238" i="1"/>
  <c r="D1238" i="1"/>
  <c r="C1238" i="1"/>
  <c r="D1237" i="1"/>
  <c r="G1237" i="1" s="1"/>
  <c r="C1237" i="1"/>
  <c r="D1236" i="1"/>
  <c r="D1235" i="1"/>
  <c r="D1234" i="1"/>
  <c r="C1234" i="1"/>
  <c r="D1233" i="1"/>
  <c r="C1233" i="1"/>
  <c r="H1233" i="1" s="1"/>
  <c r="D1232" i="1"/>
  <c r="H1232" i="1" s="1"/>
  <c r="C1232" i="1"/>
  <c r="D1231" i="1"/>
  <c r="C1231" i="1"/>
  <c r="D1230" i="1"/>
  <c r="C1230" i="1"/>
  <c r="H1229" i="1"/>
  <c r="D1229" i="1"/>
  <c r="C1229" i="1"/>
  <c r="D1228" i="1"/>
  <c r="H1228" i="1" s="1"/>
  <c r="C1228" i="1"/>
  <c r="D1226" i="1"/>
  <c r="C1226" i="1"/>
  <c r="D1225" i="1"/>
  <c r="C1225" i="1"/>
  <c r="H1224" i="1"/>
  <c r="D1224" i="1"/>
  <c r="C1224" i="1"/>
  <c r="D1223" i="1"/>
  <c r="H1223" i="1" s="1"/>
  <c r="C1223" i="1"/>
  <c r="D1221" i="1"/>
  <c r="C1221" i="1"/>
  <c r="D1220" i="1"/>
  <c r="C1220" i="1"/>
  <c r="H1219" i="1"/>
  <c r="D1219" i="1"/>
  <c r="C1219" i="1"/>
  <c r="D1218" i="1"/>
  <c r="H1218" i="1" s="1"/>
  <c r="C1218" i="1"/>
  <c r="D1217" i="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D1182" i="1"/>
  <c r="C1182" i="1"/>
  <c r="G1182" i="1" s="1"/>
  <c r="H1181" i="1"/>
  <c r="D1181" i="1"/>
  <c r="C1181" i="1"/>
  <c r="G1181" i="1" s="1"/>
  <c r="H1180" i="1"/>
  <c r="D1180" i="1"/>
  <c r="C1180" i="1"/>
  <c r="G1180" i="1" s="1"/>
  <c r="D1179" i="1"/>
  <c r="C1179" i="1"/>
  <c r="D1178" i="1"/>
  <c r="C1178" i="1"/>
  <c r="G1178" i="1" s="1"/>
  <c r="H1177" i="1"/>
  <c r="D1177" i="1"/>
  <c r="C1177" i="1"/>
  <c r="G1177" i="1" s="1"/>
  <c r="H1176" i="1"/>
  <c r="D1176" i="1"/>
  <c r="C1176" i="1"/>
  <c r="G1176" i="1" s="1"/>
  <c r="D1175" i="1"/>
  <c r="C1175" i="1"/>
  <c r="D1174" i="1"/>
  <c r="C1174" i="1"/>
  <c r="G1174" i="1" s="1"/>
  <c r="H1173" i="1"/>
  <c r="D1173" i="1"/>
  <c r="C1173" i="1"/>
  <c r="G1173" i="1" s="1"/>
  <c r="H1172" i="1"/>
  <c r="D1172" i="1"/>
  <c r="C1172" i="1"/>
  <c r="G1172" i="1" s="1"/>
  <c r="D1171" i="1"/>
  <c r="C1171" i="1"/>
  <c r="D1170" i="1"/>
  <c r="C1170" i="1"/>
  <c r="G1170" i="1" s="1"/>
  <c r="H1169" i="1"/>
  <c r="D1169" i="1"/>
  <c r="C1169" i="1"/>
  <c r="G1169" i="1" s="1"/>
  <c r="H1168" i="1"/>
  <c r="D1168" i="1"/>
  <c r="C1168" i="1"/>
  <c r="G1168" i="1" s="1"/>
  <c r="D1167" i="1"/>
  <c r="C1167" i="1"/>
  <c r="D1166" i="1"/>
  <c r="C1166" i="1"/>
  <c r="D1165" i="1"/>
  <c r="H1165" i="1" s="1"/>
  <c r="C1165" i="1"/>
  <c r="G1165" i="1" s="1"/>
  <c r="H1164" i="1"/>
  <c r="D1164" i="1"/>
  <c r="C1164" i="1"/>
  <c r="G1164" i="1" s="1"/>
  <c r="D1163" i="1"/>
  <c r="C1163" i="1"/>
  <c r="D1162" i="1"/>
  <c r="C1162" i="1"/>
  <c r="G1162" i="1" s="1"/>
  <c r="H1161" i="1"/>
  <c r="D1161" i="1"/>
  <c r="C1161" i="1"/>
  <c r="G1161" i="1" s="1"/>
  <c r="D1160" i="1"/>
  <c r="H1160" i="1" s="1"/>
  <c r="C1160" i="1"/>
  <c r="D1159" i="1"/>
  <c r="C1159" i="1"/>
  <c r="D1158" i="1"/>
  <c r="C1158" i="1"/>
  <c r="G1158" i="1" s="1"/>
  <c r="D1157" i="1"/>
  <c r="D1156" i="1"/>
  <c r="C1156" i="1"/>
  <c r="H1155" i="1"/>
  <c r="D1155" i="1"/>
  <c r="C1155" i="1"/>
  <c r="D1151" i="1"/>
  <c r="H1151" i="1" s="1"/>
  <c r="C1151" i="1"/>
  <c r="D1150" i="1"/>
  <c r="C1150" i="1"/>
  <c r="D1149" i="1"/>
  <c r="C1149" i="1"/>
  <c r="H1148" i="1"/>
  <c r="D1148" i="1"/>
  <c r="C1148" i="1"/>
  <c r="H1147" i="1"/>
  <c r="D1147" i="1"/>
  <c r="C1147" i="1"/>
  <c r="D1146" i="1"/>
  <c r="C1146" i="1"/>
  <c r="D1145" i="1"/>
  <c r="C1145" i="1"/>
  <c r="G1145" i="1" s="1"/>
  <c r="D1144" i="1"/>
  <c r="C1144" i="1"/>
  <c r="H1144" i="1" s="1"/>
  <c r="D1143" i="1"/>
  <c r="H1143" i="1" s="1"/>
  <c r="C1143" i="1"/>
  <c r="D1142" i="1"/>
  <c r="C1142" i="1"/>
  <c r="H1141" i="1"/>
  <c r="D1141" i="1"/>
  <c r="C1141" i="1"/>
  <c r="D1140" i="1"/>
  <c r="H1140" i="1" s="1"/>
  <c r="C1140" i="1"/>
  <c r="D1139" i="1"/>
  <c r="C1139" i="1"/>
  <c r="D1138" i="1"/>
  <c r="C1138" i="1"/>
  <c r="H1137" i="1"/>
  <c r="D1137" i="1"/>
  <c r="C1137" i="1"/>
  <c r="G1137" i="1" s="1"/>
  <c r="D1136" i="1"/>
  <c r="H1136" i="1" s="1"/>
  <c r="C1136" i="1"/>
  <c r="D1135" i="1"/>
  <c r="C1135" i="1"/>
  <c r="D1134" i="1"/>
  <c r="C1134" i="1"/>
  <c r="D1133" i="1"/>
  <c r="C1133" i="1"/>
  <c r="H1132" i="1"/>
  <c r="D1132" i="1"/>
  <c r="C1132" i="1"/>
  <c r="D1131" i="1"/>
  <c r="H1131" i="1" s="1"/>
  <c r="C1131" i="1"/>
  <c r="D1130" i="1"/>
  <c r="C1130" i="1"/>
  <c r="D1129" i="1"/>
  <c r="C1129" i="1"/>
  <c r="G1129" i="1" s="1"/>
  <c r="H1128" i="1"/>
  <c r="D1128" i="1"/>
  <c r="C1128" i="1"/>
  <c r="D1127" i="1"/>
  <c r="C1127" i="1"/>
  <c r="D1126" i="1"/>
  <c r="C1126" i="1"/>
  <c r="H1125" i="1"/>
  <c r="D1125" i="1"/>
  <c r="C1125" i="1"/>
  <c r="G1125" i="1" s="1"/>
  <c r="D1123" i="1"/>
  <c r="H1123" i="1" s="1"/>
  <c r="C1123" i="1"/>
  <c r="D1122" i="1"/>
  <c r="C1122" i="1"/>
  <c r="D1121" i="1"/>
  <c r="C1121" i="1"/>
  <c r="H1120" i="1"/>
  <c r="D1120" i="1"/>
  <c r="C1120" i="1"/>
  <c r="G1120" i="1" s="1"/>
  <c r="D1119" i="1"/>
  <c r="H1119" i="1" s="1"/>
  <c r="C1119" i="1"/>
  <c r="D1118" i="1"/>
  <c r="C1118" i="1"/>
  <c r="G1118" i="1" s="1"/>
  <c r="D1117" i="1"/>
  <c r="C1117" i="1"/>
  <c r="D1116" i="1"/>
  <c r="C1116" i="1"/>
  <c r="H1115" i="1"/>
  <c r="D1115" i="1"/>
  <c r="C1115" i="1"/>
  <c r="H1114" i="1"/>
  <c r="D1114" i="1"/>
  <c r="C1114" i="1"/>
  <c r="D1113" i="1"/>
  <c r="G1111" i="1"/>
  <c r="D1111" i="1"/>
  <c r="C1111" i="1"/>
  <c r="D1110" i="1"/>
  <c r="C1110" i="1"/>
  <c r="D1109" i="1"/>
  <c r="C1109" i="1"/>
  <c r="H1109" i="1" s="1"/>
  <c r="G1108" i="1"/>
  <c r="D1108" i="1"/>
  <c r="C1108" i="1"/>
  <c r="D1107" i="1"/>
  <c r="G1107" i="1" s="1"/>
  <c r="C1107" i="1"/>
  <c r="D1106" i="1"/>
  <c r="C1106" i="1"/>
  <c r="G1105" i="1"/>
  <c r="D1105" i="1"/>
  <c r="C1105" i="1"/>
  <c r="H1105" i="1" s="1"/>
  <c r="D1104" i="1"/>
  <c r="G1104" i="1" s="1"/>
  <c r="C1104" i="1"/>
  <c r="D1103" i="1"/>
  <c r="C1103" i="1"/>
  <c r="D1102" i="1"/>
  <c r="C1102" i="1"/>
  <c r="G1101" i="1"/>
  <c r="D1101" i="1"/>
  <c r="C1101" i="1"/>
  <c r="H1101" i="1" s="1"/>
  <c r="D1100" i="1"/>
  <c r="G1100" i="1" s="1"/>
  <c r="C1100" i="1"/>
  <c r="D1099" i="1"/>
  <c r="C1099" i="1"/>
  <c r="H1099" i="1" s="1"/>
  <c r="D1098" i="1"/>
  <c r="C1098" i="1"/>
  <c r="D1097" i="1"/>
  <c r="C1097" i="1"/>
  <c r="D1096" i="1"/>
  <c r="D1095" i="1"/>
  <c r="G1095" i="1" s="1"/>
  <c r="C1095" i="1"/>
  <c r="H1094" i="1"/>
  <c r="D1094" i="1"/>
  <c r="G1094" i="1" s="1"/>
  <c r="C1094" i="1"/>
  <c r="H1093" i="1"/>
  <c r="D1093" i="1"/>
  <c r="G1093" i="1" s="1"/>
  <c r="C1093" i="1"/>
  <c r="D1092" i="1"/>
  <c r="C1092" i="1"/>
  <c r="D1091" i="1"/>
  <c r="G1091" i="1" s="1"/>
  <c r="C1091" i="1"/>
  <c r="H1090" i="1"/>
  <c r="D1090" i="1"/>
  <c r="G1090" i="1" s="1"/>
  <c r="C1090" i="1"/>
  <c r="H1089" i="1"/>
  <c r="D1089" i="1"/>
  <c r="G1089" i="1" s="1"/>
  <c r="C1089" i="1"/>
  <c r="D1088" i="1"/>
  <c r="C1088" i="1"/>
  <c r="D1087" i="1"/>
  <c r="G1087" i="1" s="1"/>
  <c r="C1087" i="1"/>
  <c r="H1086" i="1"/>
  <c r="D1086" i="1"/>
  <c r="G1086" i="1" s="1"/>
  <c r="C1086" i="1"/>
  <c r="H1085" i="1"/>
  <c r="D1085" i="1"/>
  <c r="G1085" i="1" s="1"/>
  <c r="C1085" i="1"/>
  <c r="D1084" i="1"/>
  <c r="G1083" i="1"/>
  <c r="D1083" i="1"/>
  <c r="C1083" i="1"/>
  <c r="H1083" i="1" s="1"/>
  <c r="G1082" i="1"/>
  <c r="D1082" i="1"/>
  <c r="C1082" i="1"/>
  <c r="H1082" i="1" s="1"/>
  <c r="D1081" i="1"/>
  <c r="C1081" i="1"/>
  <c r="D1080" i="1"/>
  <c r="C1080" i="1"/>
  <c r="G1079" i="1"/>
  <c r="D1079" i="1"/>
  <c r="C1079" i="1"/>
  <c r="H1079" i="1" s="1"/>
  <c r="G1078" i="1"/>
  <c r="D1078" i="1"/>
  <c r="C1078" i="1"/>
  <c r="H1078" i="1" s="1"/>
  <c r="D1077" i="1"/>
  <c r="C1077" i="1"/>
  <c r="D1076" i="1"/>
  <c r="C1076" i="1"/>
  <c r="G1075" i="1"/>
  <c r="D1075" i="1"/>
  <c r="C1075" i="1"/>
  <c r="H1075" i="1" s="1"/>
  <c r="G1074" i="1"/>
  <c r="D1074" i="1"/>
  <c r="C1074" i="1"/>
  <c r="H1074" i="1" s="1"/>
  <c r="D1073" i="1"/>
  <c r="C1073" i="1"/>
  <c r="D1072" i="1"/>
  <c r="C1072" i="1"/>
  <c r="G1071" i="1"/>
  <c r="D1071" i="1"/>
  <c r="C1071" i="1"/>
  <c r="H1071" i="1" s="1"/>
  <c r="G1070" i="1"/>
  <c r="D1070" i="1"/>
  <c r="C1070" i="1"/>
  <c r="H1070" i="1" s="1"/>
  <c r="D1069" i="1"/>
  <c r="C1069" i="1"/>
  <c r="D1068" i="1"/>
  <c r="C1068" i="1"/>
  <c r="G1067" i="1"/>
  <c r="D1067" i="1"/>
  <c r="C1067" i="1"/>
  <c r="H1067" i="1" s="1"/>
  <c r="G1066" i="1"/>
  <c r="D1066" i="1"/>
  <c r="C1066" i="1"/>
  <c r="H1066" i="1" s="1"/>
  <c r="D1065" i="1"/>
  <c r="H1064" i="1"/>
  <c r="D1064" i="1"/>
  <c r="C1064" i="1"/>
  <c r="D1063" i="1"/>
  <c r="C1063" i="1"/>
  <c r="H1062" i="1"/>
  <c r="D1062" i="1"/>
  <c r="C1062" i="1"/>
  <c r="D1061" i="1"/>
  <c r="H1061" i="1" s="1"/>
  <c r="C1061" i="1"/>
  <c r="D1060" i="1"/>
  <c r="C1060" i="1"/>
  <c r="D1059" i="1"/>
  <c r="C1059" i="1"/>
  <c r="H1058" i="1"/>
  <c r="D1058" i="1"/>
  <c r="C1058" i="1"/>
  <c r="G1058" i="1" s="1"/>
  <c r="D1057" i="1"/>
  <c r="H1057" i="1" s="1"/>
  <c r="C1057" i="1"/>
  <c r="D1056" i="1"/>
  <c r="D1055" i="1"/>
  <c r="G1055" i="1" s="1"/>
  <c r="C1055" i="1"/>
  <c r="D1054" i="1"/>
  <c r="C1054" i="1"/>
  <c r="G1053" i="1"/>
  <c r="D1053" i="1"/>
  <c r="C1053" i="1"/>
  <c r="G1052" i="1"/>
  <c r="D1052" i="1"/>
  <c r="C1052" i="1"/>
  <c r="D1051" i="1"/>
  <c r="G1051" i="1" s="1"/>
  <c r="C1051" i="1"/>
  <c r="D1050" i="1"/>
  <c r="G1050" i="1" s="1"/>
  <c r="C1050" i="1"/>
  <c r="G1049" i="1"/>
  <c r="D1049" i="1"/>
  <c r="C1049" i="1"/>
  <c r="H1049" i="1" s="1"/>
  <c r="C1048" i="1"/>
  <c r="H1045" i="1"/>
  <c r="G1045" i="1"/>
  <c r="D1045" i="1"/>
  <c r="C1045" i="1"/>
  <c r="H1044" i="1"/>
  <c r="G1044" i="1"/>
  <c r="D1044" i="1"/>
  <c r="C1044" i="1"/>
  <c r="H1043" i="1"/>
  <c r="G1043" i="1"/>
  <c r="D1043" i="1"/>
  <c r="C1043" i="1"/>
  <c r="H1042" i="1"/>
  <c r="D1042" i="1"/>
  <c r="G1042" i="1" s="1"/>
  <c r="C1042" i="1"/>
  <c r="H1041"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D1030" i="1"/>
  <c r="D1029" i="1"/>
  <c r="C1029" i="1"/>
  <c r="H1028" i="1"/>
  <c r="D1028" i="1"/>
  <c r="C1028" i="1"/>
  <c r="G1028" i="1" s="1"/>
  <c r="H1027" i="1"/>
  <c r="D1027" i="1"/>
  <c r="C1027" i="1"/>
  <c r="G1027" i="1" s="1"/>
  <c r="D1026" i="1"/>
  <c r="C1026" i="1"/>
  <c r="G1026" i="1" s="1"/>
  <c r="D1025" i="1"/>
  <c r="C1025" i="1"/>
  <c r="H1024" i="1"/>
  <c r="D1024" i="1"/>
  <c r="C1024" i="1"/>
  <c r="G1024" i="1" s="1"/>
  <c r="H1023" i="1"/>
  <c r="G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D1007" i="1"/>
  <c r="H1006" i="1"/>
  <c r="D1006" i="1"/>
  <c r="C1006" i="1"/>
  <c r="G1006" i="1" s="1"/>
  <c r="D1005" i="1"/>
  <c r="C1005" i="1"/>
  <c r="G1005" i="1" s="1"/>
  <c r="D1004" i="1"/>
  <c r="C1004" i="1"/>
  <c r="H1003" i="1"/>
  <c r="D1003" i="1"/>
  <c r="C1003" i="1"/>
  <c r="G1003" i="1" s="1"/>
  <c r="H1002" i="1"/>
  <c r="D1002" i="1"/>
  <c r="C1002" i="1"/>
  <c r="G1002" i="1" s="1"/>
  <c r="D1001" i="1"/>
  <c r="C1001" i="1"/>
  <c r="G1001" i="1" s="1"/>
  <c r="D1000" i="1"/>
  <c r="C1000" i="1"/>
  <c r="D999" i="1"/>
  <c r="H999" i="1" s="1"/>
  <c r="C999" i="1"/>
  <c r="H998" i="1"/>
  <c r="D998" i="1"/>
  <c r="C998" i="1"/>
  <c r="D997" i="1"/>
  <c r="C997" i="1"/>
  <c r="D996" i="1"/>
  <c r="C996" i="1"/>
  <c r="H995" i="1"/>
  <c r="D995" i="1"/>
  <c r="C995" i="1"/>
  <c r="G995" i="1" s="1"/>
  <c r="H994" i="1"/>
  <c r="D994" i="1"/>
  <c r="C994" i="1"/>
  <c r="G994" i="1" s="1"/>
  <c r="D993" i="1"/>
  <c r="C993" i="1"/>
  <c r="G993" i="1" s="1"/>
  <c r="D992" i="1"/>
  <c r="C992" i="1"/>
  <c r="H991" i="1"/>
  <c r="D991" i="1"/>
  <c r="C991" i="1"/>
  <c r="H989" i="1"/>
  <c r="D989" i="1"/>
  <c r="C989" i="1"/>
  <c r="G989" i="1" s="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G878" i="1"/>
  <c r="D878" i="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D843" i="1"/>
  <c r="H843" i="1" s="1"/>
  <c r="C843" i="1"/>
  <c r="G842" i="1"/>
  <c r="D842" i="1"/>
  <c r="H842" i="1" s="1"/>
  <c r="C842" i="1"/>
  <c r="G841" i="1"/>
  <c r="D841" i="1"/>
  <c r="H841" i="1" s="1"/>
  <c r="C841" i="1"/>
  <c r="D840" i="1"/>
  <c r="C840" i="1"/>
  <c r="D839" i="1"/>
  <c r="H839" i="1" s="1"/>
  <c r="C839" i="1"/>
  <c r="G838" i="1"/>
  <c r="D838" i="1"/>
  <c r="H838" i="1" s="1"/>
  <c r="C838" i="1"/>
  <c r="G837" i="1"/>
  <c r="D837" i="1"/>
  <c r="H837" i="1" s="1"/>
  <c r="C837" i="1"/>
  <c r="D836" i="1"/>
  <c r="C836" i="1"/>
  <c r="D835" i="1"/>
  <c r="H835" i="1" s="1"/>
  <c r="C835" i="1"/>
  <c r="G834" i="1"/>
  <c r="D834" i="1"/>
  <c r="H834" i="1" s="1"/>
  <c r="C834" i="1"/>
  <c r="G833" i="1"/>
  <c r="D833" i="1"/>
  <c r="H833" i="1" s="1"/>
  <c r="C833" i="1"/>
  <c r="D832" i="1"/>
  <c r="C832" i="1"/>
  <c r="D831" i="1"/>
  <c r="H831" i="1" s="1"/>
  <c r="C831" i="1"/>
  <c r="G830" i="1"/>
  <c r="D830" i="1"/>
  <c r="H830" i="1" s="1"/>
  <c r="C830" i="1"/>
  <c r="G829" i="1"/>
  <c r="D829" i="1"/>
  <c r="H829" i="1" s="1"/>
  <c r="C829" i="1"/>
  <c r="D828" i="1"/>
  <c r="C828" i="1"/>
  <c r="D827" i="1"/>
  <c r="H827" i="1" s="1"/>
  <c r="C827" i="1"/>
  <c r="G826" i="1"/>
  <c r="D826" i="1"/>
  <c r="H826" i="1" s="1"/>
  <c r="C826" i="1"/>
  <c r="G825" i="1"/>
  <c r="D825" i="1"/>
  <c r="H825" i="1" s="1"/>
  <c r="C825" i="1"/>
  <c r="D824" i="1"/>
  <c r="C824" i="1"/>
  <c r="D823" i="1"/>
  <c r="H823" i="1" s="1"/>
  <c r="C823" i="1"/>
  <c r="G822" i="1"/>
  <c r="D822" i="1"/>
  <c r="H822" i="1" s="1"/>
  <c r="C822" i="1"/>
  <c r="G821" i="1"/>
  <c r="D821" i="1"/>
  <c r="H821" i="1" s="1"/>
  <c r="C821" i="1"/>
  <c r="D820" i="1"/>
  <c r="C820" i="1"/>
  <c r="D819" i="1"/>
  <c r="H819" i="1" s="1"/>
  <c r="C819" i="1"/>
  <c r="G818" i="1"/>
  <c r="D818" i="1"/>
  <c r="H818" i="1" s="1"/>
  <c r="C818" i="1"/>
  <c r="G817" i="1"/>
  <c r="D817" i="1"/>
  <c r="H817" i="1" s="1"/>
  <c r="C817" i="1"/>
  <c r="D816" i="1"/>
  <c r="C816" i="1"/>
  <c r="D815" i="1"/>
  <c r="H815" i="1" s="1"/>
  <c r="C815" i="1"/>
  <c r="G814" i="1"/>
  <c r="D814" i="1"/>
  <c r="H814" i="1" s="1"/>
  <c r="C814" i="1"/>
  <c r="G813" i="1"/>
  <c r="D813" i="1"/>
  <c r="H813" i="1" s="1"/>
  <c r="C813" i="1"/>
  <c r="D812" i="1"/>
  <c r="C812" i="1"/>
  <c r="D811" i="1"/>
  <c r="H811" i="1" s="1"/>
  <c r="C811" i="1"/>
  <c r="G810" i="1"/>
  <c r="D810" i="1"/>
  <c r="H810" i="1" s="1"/>
  <c r="C810" i="1"/>
  <c r="G809" i="1"/>
  <c r="D809" i="1"/>
  <c r="H809" i="1" s="1"/>
  <c r="C809" i="1"/>
  <c r="D808" i="1"/>
  <c r="C808" i="1"/>
  <c r="D807" i="1"/>
  <c r="H807" i="1" s="1"/>
  <c r="C807" i="1"/>
  <c r="G806" i="1"/>
  <c r="D806" i="1"/>
  <c r="H806" i="1" s="1"/>
  <c r="C806" i="1"/>
  <c r="G805" i="1"/>
  <c r="D805" i="1"/>
  <c r="H805" i="1" s="1"/>
  <c r="C805" i="1"/>
  <c r="D804" i="1"/>
  <c r="C804" i="1"/>
  <c r="D803" i="1"/>
  <c r="H803" i="1" s="1"/>
  <c r="C803" i="1"/>
  <c r="G802" i="1"/>
  <c r="D802" i="1"/>
  <c r="H802" i="1" s="1"/>
  <c r="C802" i="1"/>
  <c r="G801" i="1"/>
  <c r="D801" i="1"/>
  <c r="H801" i="1" s="1"/>
  <c r="C801" i="1"/>
  <c r="D800" i="1"/>
  <c r="C800" i="1"/>
  <c r="D799" i="1"/>
  <c r="H799" i="1" s="1"/>
  <c r="C799" i="1"/>
  <c r="G798" i="1"/>
  <c r="D798" i="1"/>
  <c r="H798" i="1" s="1"/>
  <c r="C798" i="1"/>
  <c r="G797"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G789" i="1"/>
  <c r="D789" i="1"/>
  <c r="H789" i="1" s="1"/>
  <c r="C789" i="1"/>
  <c r="D788" i="1"/>
  <c r="C788" i="1"/>
  <c r="D787" i="1"/>
  <c r="H787" i="1" s="1"/>
  <c r="C787" i="1"/>
  <c r="G786" i="1"/>
  <c r="D786" i="1"/>
  <c r="H786" i="1" s="1"/>
  <c r="C786" i="1"/>
  <c r="G785" i="1"/>
  <c r="D785" i="1"/>
  <c r="H785" i="1" s="1"/>
  <c r="C785" i="1"/>
  <c r="D784" i="1"/>
  <c r="C784" i="1"/>
  <c r="D783" i="1"/>
  <c r="H783" i="1" s="1"/>
  <c r="C783" i="1"/>
  <c r="G782" i="1"/>
  <c r="D782" i="1"/>
  <c r="H782" i="1" s="1"/>
  <c r="C782" i="1"/>
  <c r="G781" i="1"/>
  <c r="D781" i="1"/>
  <c r="H781" i="1" s="1"/>
  <c r="C781" i="1"/>
  <c r="D780" i="1"/>
  <c r="C780" i="1"/>
  <c r="D779" i="1"/>
  <c r="H779" i="1" s="1"/>
  <c r="C779" i="1"/>
  <c r="G778" i="1"/>
  <c r="D778" i="1"/>
  <c r="H778" i="1" s="1"/>
  <c r="C778" i="1"/>
  <c r="G777" i="1"/>
  <c r="D777" i="1"/>
  <c r="H777" i="1" s="1"/>
  <c r="C777" i="1"/>
  <c r="D776" i="1"/>
  <c r="C776" i="1"/>
  <c r="D775" i="1"/>
  <c r="H775" i="1" s="1"/>
  <c r="C775" i="1"/>
  <c r="G774" i="1"/>
  <c r="D774" i="1"/>
  <c r="H774" i="1" s="1"/>
  <c r="C774" i="1"/>
  <c r="G773" i="1"/>
  <c r="D773" i="1"/>
  <c r="H773" i="1" s="1"/>
  <c r="C773" i="1"/>
  <c r="D772" i="1"/>
  <c r="C772" i="1"/>
  <c r="D771" i="1"/>
  <c r="H771" i="1" s="1"/>
  <c r="C771" i="1"/>
  <c r="G770" i="1"/>
  <c r="D770" i="1"/>
  <c r="H770" i="1" s="1"/>
  <c r="C770" i="1"/>
  <c r="G769" i="1"/>
  <c r="D769" i="1"/>
  <c r="H769" i="1" s="1"/>
  <c r="C769" i="1"/>
  <c r="D768" i="1"/>
  <c r="C768" i="1"/>
  <c r="D767" i="1"/>
  <c r="H767" i="1" s="1"/>
  <c r="C767" i="1"/>
  <c r="G766" i="1"/>
  <c r="D766" i="1"/>
  <c r="H766" i="1" s="1"/>
  <c r="C766" i="1"/>
  <c r="G765" i="1"/>
  <c r="D765" i="1"/>
  <c r="H765" i="1" s="1"/>
  <c r="C765" i="1"/>
  <c r="D764" i="1"/>
  <c r="C764" i="1"/>
  <c r="D763" i="1"/>
  <c r="H763" i="1" s="1"/>
  <c r="C763" i="1"/>
  <c r="G762" i="1"/>
  <c r="D762" i="1"/>
  <c r="H762" i="1" s="1"/>
  <c r="C762" i="1"/>
  <c r="G761" i="1"/>
  <c r="D761" i="1"/>
  <c r="H761" i="1" s="1"/>
  <c r="C761" i="1"/>
  <c r="D760" i="1"/>
  <c r="C760" i="1"/>
  <c r="D759" i="1"/>
  <c r="H759" i="1" s="1"/>
  <c r="C759" i="1"/>
  <c r="G758" i="1"/>
  <c r="D758" i="1"/>
  <c r="H758" i="1" s="1"/>
  <c r="C758" i="1"/>
  <c r="G757" i="1"/>
  <c r="D757" i="1"/>
  <c r="H757" i="1" s="1"/>
  <c r="C757" i="1"/>
  <c r="D756" i="1"/>
  <c r="C756" i="1"/>
  <c r="D755" i="1"/>
  <c r="H755" i="1" s="1"/>
  <c r="C755" i="1"/>
  <c r="G754" i="1"/>
  <c r="D754" i="1"/>
  <c r="H754" i="1" s="1"/>
  <c r="C754" i="1"/>
  <c r="G753" i="1"/>
  <c r="D753" i="1"/>
  <c r="H753" i="1" s="1"/>
  <c r="C753" i="1"/>
  <c r="D752" i="1"/>
  <c r="C752" i="1"/>
  <c r="D751" i="1"/>
  <c r="H751" i="1" s="1"/>
  <c r="C751" i="1"/>
  <c r="G750" i="1"/>
  <c r="D750" i="1"/>
  <c r="H750" i="1" s="1"/>
  <c r="C750" i="1"/>
  <c r="G749" i="1"/>
  <c r="D749" i="1"/>
  <c r="H749" i="1" s="1"/>
  <c r="C749" i="1"/>
  <c r="D748" i="1"/>
  <c r="C748" i="1"/>
  <c r="D747" i="1"/>
  <c r="H747" i="1" s="1"/>
  <c r="C747" i="1"/>
  <c r="G746" i="1"/>
  <c r="D746" i="1"/>
  <c r="H746" i="1" s="1"/>
  <c r="C746" i="1"/>
  <c r="G745" i="1"/>
  <c r="D745" i="1"/>
  <c r="H745" i="1" s="1"/>
  <c r="C745" i="1"/>
  <c r="D744" i="1"/>
  <c r="C744" i="1"/>
  <c r="D743" i="1"/>
  <c r="H743" i="1" s="1"/>
  <c r="C743" i="1"/>
  <c r="G742" i="1"/>
  <c r="D742" i="1"/>
  <c r="H742" i="1" s="1"/>
  <c r="C742" i="1"/>
  <c r="G741" i="1"/>
  <c r="D741" i="1"/>
  <c r="H741" i="1" s="1"/>
  <c r="C741" i="1"/>
  <c r="D740" i="1"/>
  <c r="C740" i="1"/>
  <c r="D739" i="1"/>
  <c r="H739" i="1" s="1"/>
  <c r="C739" i="1"/>
  <c r="G738" i="1"/>
  <c r="D738" i="1"/>
  <c r="H738" i="1" s="1"/>
  <c r="C738" i="1"/>
  <c r="G737" i="1"/>
  <c r="D737" i="1"/>
  <c r="H737" i="1" s="1"/>
  <c r="C737" i="1"/>
  <c r="D736" i="1"/>
  <c r="C736" i="1"/>
  <c r="D735" i="1"/>
  <c r="H735" i="1" s="1"/>
  <c r="C735" i="1"/>
  <c r="G734" i="1"/>
  <c r="D734" i="1"/>
  <c r="H734" i="1" s="1"/>
  <c r="C734" i="1"/>
  <c r="G733" i="1"/>
  <c r="D733" i="1"/>
  <c r="H733" i="1" s="1"/>
  <c r="C733" i="1"/>
  <c r="D732" i="1"/>
  <c r="C732" i="1"/>
  <c r="D731" i="1"/>
  <c r="H731" i="1" s="1"/>
  <c r="C731" i="1"/>
  <c r="G730" i="1"/>
  <c r="D730" i="1"/>
  <c r="H730" i="1" s="1"/>
  <c r="C730" i="1"/>
  <c r="G729" i="1"/>
  <c r="D729" i="1"/>
  <c r="H729" i="1" s="1"/>
  <c r="C729" i="1"/>
  <c r="D728" i="1"/>
  <c r="C728" i="1"/>
  <c r="D727" i="1"/>
  <c r="H727" i="1" s="1"/>
  <c r="C727" i="1"/>
  <c r="G726" i="1"/>
  <c r="D726" i="1"/>
  <c r="H726" i="1" s="1"/>
  <c r="C726" i="1"/>
  <c r="G725" i="1"/>
  <c r="D725" i="1"/>
  <c r="H725" i="1" s="1"/>
  <c r="C725" i="1"/>
  <c r="D724" i="1"/>
  <c r="C724" i="1"/>
  <c r="D723" i="1"/>
  <c r="H723" i="1" s="1"/>
  <c r="C723" i="1"/>
  <c r="G722" i="1"/>
  <c r="D722" i="1"/>
  <c r="H722" i="1" s="1"/>
  <c r="C722" i="1"/>
  <c r="G721" i="1"/>
  <c r="D721" i="1"/>
  <c r="H721" i="1" s="1"/>
  <c r="C721" i="1"/>
  <c r="D720" i="1"/>
  <c r="C720" i="1"/>
  <c r="D719" i="1"/>
  <c r="H719" i="1" s="1"/>
  <c r="C719" i="1"/>
  <c r="D718" i="1"/>
  <c r="H718" i="1" s="1"/>
  <c r="C718" i="1"/>
  <c r="G717" i="1"/>
  <c r="D717" i="1"/>
  <c r="H717" i="1" s="1"/>
  <c r="C717" i="1"/>
  <c r="D716" i="1"/>
  <c r="C716" i="1"/>
  <c r="D715" i="1"/>
  <c r="H715" i="1" s="1"/>
  <c r="C715" i="1"/>
  <c r="G714" i="1"/>
  <c r="D714" i="1"/>
  <c r="H714" i="1" s="1"/>
  <c r="C714" i="1"/>
  <c r="G713" i="1"/>
  <c r="D713" i="1"/>
  <c r="H713" i="1" s="1"/>
  <c r="C713" i="1"/>
  <c r="D712" i="1"/>
  <c r="C712" i="1"/>
  <c r="D711" i="1"/>
  <c r="H711" i="1" s="1"/>
  <c r="C711" i="1"/>
  <c r="G710" i="1"/>
  <c r="D710" i="1"/>
  <c r="H710" i="1" s="1"/>
  <c r="C710" i="1"/>
  <c r="G709" i="1"/>
  <c r="D709" i="1"/>
  <c r="H709" i="1" s="1"/>
  <c r="C709" i="1"/>
  <c r="D708" i="1"/>
  <c r="C708" i="1"/>
  <c r="D707" i="1"/>
  <c r="H707" i="1" s="1"/>
  <c r="C707" i="1"/>
  <c r="G706" i="1"/>
  <c r="D706" i="1"/>
  <c r="H706" i="1" s="1"/>
  <c r="C706" i="1"/>
  <c r="G705" i="1"/>
  <c r="D705" i="1"/>
  <c r="H705" i="1" s="1"/>
  <c r="C705" i="1"/>
  <c r="D704" i="1"/>
  <c r="C704" i="1"/>
  <c r="D703" i="1"/>
  <c r="H703" i="1" s="1"/>
  <c r="C703" i="1"/>
  <c r="G702" i="1"/>
  <c r="D702" i="1"/>
  <c r="H702" i="1" s="1"/>
  <c r="C702" i="1"/>
  <c r="G701" i="1"/>
  <c r="D701" i="1"/>
  <c r="H701" i="1" s="1"/>
  <c r="C701" i="1"/>
  <c r="D700" i="1"/>
  <c r="C700" i="1"/>
  <c r="D699" i="1"/>
  <c r="H699" i="1" s="1"/>
  <c r="C699" i="1"/>
  <c r="G698" i="1"/>
  <c r="D698" i="1"/>
  <c r="H698" i="1" s="1"/>
  <c r="C698" i="1"/>
  <c r="G697" i="1"/>
  <c r="D697" i="1"/>
  <c r="H697" i="1" s="1"/>
  <c r="C697" i="1"/>
  <c r="D696" i="1"/>
  <c r="C696" i="1"/>
  <c r="D695" i="1"/>
  <c r="H695" i="1" s="1"/>
  <c r="C695" i="1"/>
  <c r="G694" i="1"/>
  <c r="D694" i="1"/>
  <c r="H694" i="1" s="1"/>
  <c r="C694" i="1"/>
  <c r="G693" i="1"/>
  <c r="D693" i="1"/>
  <c r="H693" i="1" s="1"/>
  <c r="C693" i="1"/>
  <c r="D692" i="1"/>
  <c r="C692" i="1"/>
  <c r="D691" i="1"/>
  <c r="H691" i="1" s="1"/>
  <c r="C691" i="1"/>
  <c r="G690" i="1"/>
  <c r="D690" i="1"/>
  <c r="H690" i="1" s="1"/>
  <c r="C690" i="1"/>
  <c r="G689" i="1"/>
  <c r="D689" i="1"/>
  <c r="H689" i="1" s="1"/>
  <c r="C689" i="1"/>
  <c r="D688" i="1"/>
  <c r="C688" i="1"/>
  <c r="D687" i="1"/>
  <c r="H687" i="1" s="1"/>
  <c r="C687" i="1"/>
  <c r="G686" i="1"/>
  <c r="D686" i="1"/>
  <c r="H686" i="1" s="1"/>
  <c r="C686" i="1"/>
  <c r="G685" i="1"/>
  <c r="D685" i="1"/>
  <c r="H685" i="1" s="1"/>
  <c r="C685" i="1"/>
  <c r="D684" i="1"/>
  <c r="C684" i="1"/>
  <c r="D683" i="1"/>
  <c r="H683" i="1" s="1"/>
  <c r="C683" i="1"/>
  <c r="G682" i="1"/>
  <c r="D682" i="1"/>
  <c r="H682" i="1" s="1"/>
  <c r="C682" i="1"/>
  <c r="G681" i="1"/>
  <c r="D681" i="1"/>
  <c r="H681" i="1" s="1"/>
  <c r="C681" i="1"/>
  <c r="D680" i="1"/>
  <c r="C680" i="1"/>
  <c r="D679" i="1"/>
  <c r="H679" i="1" s="1"/>
  <c r="C679" i="1"/>
  <c r="G678" i="1"/>
  <c r="D678" i="1"/>
  <c r="H678" i="1" s="1"/>
  <c r="C678" i="1"/>
  <c r="G677" i="1"/>
  <c r="D677" i="1"/>
  <c r="H677" i="1" s="1"/>
  <c r="C677" i="1"/>
  <c r="D676" i="1"/>
  <c r="C676" i="1"/>
  <c r="D675" i="1"/>
  <c r="H675" i="1" s="1"/>
  <c r="C675" i="1"/>
  <c r="G674" i="1"/>
  <c r="D674" i="1"/>
  <c r="H674" i="1" s="1"/>
  <c r="C674" i="1"/>
  <c r="G673" i="1"/>
  <c r="D673" i="1"/>
  <c r="H673" i="1" s="1"/>
  <c r="C673" i="1"/>
  <c r="D672" i="1"/>
  <c r="C672" i="1"/>
  <c r="D671" i="1"/>
  <c r="H671" i="1" s="1"/>
  <c r="C671" i="1"/>
  <c r="G670" i="1"/>
  <c r="D670" i="1"/>
  <c r="H670" i="1" s="1"/>
  <c r="C670" i="1"/>
  <c r="G669" i="1"/>
  <c r="D669" i="1"/>
  <c r="H669" i="1" s="1"/>
  <c r="C669" i="1"/>
  <c r="D668" i="1"/>
  <c r="C668" i="1"/>
  <c r="D667" i="1"/>
  <c r="H667" i="1" s="1"/>
  <c r="C667" i="1"/>
  <c r="G666" i="1"/>
  <c r="D666" i="1"/>
  <c r="H666" i="1" s="1"/>
  <c r="C666" i="1"/>
  <c r="G665" i="1"/>
  <c r="D665" i="1"/>
  <c r="H665" i="1" s="1"/>
  <c r="C665" i="1"/>
  <c r="D664" i="1"/>
  <c r="C664" i="1"/>
  <c r="D663" i="1"/>
  <c r="H663" i="1" s="1"/>
  <c r="C663" i="1"/>
  <c r="D662" i="1"/>
  <c r="H662" i="1" s="1"/>
  <c r="C662" i="1"/>
  <c r="G661" i="1"/>
  <c r="D661" i="1"/>
  <c r="H661" i="1" s="1"/>
  <c r="C661" i="1"/>
  <c r="D660" i="1"/>
  <c r="C660" i="1"/>
  <c r="D659" i="1"/>
  <c r="H659" i="1" s="1"/>
  <c r="C659" i="1"/>
  <c r="G658" i="1"/>
  <c r="D658" i="1"/>
  <c r="H658" i="1" s="1"/>
  <c r="C658" i="1"/>
  <c r="G657" i="1"/>
  <c r="D657" i="1"/>
  <c r="H657" i="1" s="1"/>
  <c r="C657" i="1"/>
  <c r="D656" i="1"/>
  <c r="C656" i="1"/>
  <c r="D655" i="1"/>
  <c r="H655" i="1" s="1"/>
  <c r="C655" i="1"/>
  <c r="G654" i="1"/>
  <c r="D654" i="1"/>
  <c r="H654" i="1" s="1"/>
  <c r="C654" i="1"/>
  <c r="G653" i="1"/>
  <c r="D653" i="1"/>
  <c r="H653" i="1" s="1"/>
  <c r="C653" i="1"/>
  <c r="D652" i="1"/>
  <c r="C652" i="1"/>
  <c r="D651" i="1"/>
  <c r="H651" i="1" s="1"/>
  <c r="C651" i="1"/>
  <c r="G650" i="1"/>
  <c r="D650" i="1"/>
  <c r="H650" i="1" s="1"/>
  <c r="C650" i="1"/>
  <c r="D649" i="1"/>
  <c r="H649" i="1" s="1"/>
  <c r="C649" i="1"/>
  <c r="D648" i="1"/>
  <c r="C648" i="1"/>
  <c r="D647" i="1"/>
  <c r="C647" i="1"/>
  <c r="H646" i="1"/>
  <c r="D646" i="1"/>
  <c r="C646" i="1"/>
  <c r="G646" i="1" s="1"/>
  <c r="D645" i="1"/>
  <c r="H645" i="1" s="1"/>
  <c r="C645" i="1"/>
  <c r="D644" i="1"/>
  <c r="C644" i="1"/>
  <c r="D643" i="1"/>
  <c r="H643" i="1" s="1"/>
  <c r="C643" i="1"/>
  <c r="D642" i="1"/>
  <c r="C642" i="1"/>
  <c r="H641" i="1"/>
  <c r="D641" i="1"/>
  <c r="C641" i="1"/>
  <c r="G641" i="1" s="1"/>
  <c r="C638" i="1"/>
  <c r="C637" i="1"/>
  <c r="D632" i="1"/>
  <c r="G632" i="1" s="1"/>
  <c r="C632" i="1"/>
  <c r="D631" i="1"/>
  <c r="C631" i="1"/>
  <c r="G631" i="1" s="1"/>
  <c r="H628" i="1"/>
  <c r="D628" i="1"/>
  <c r="C628" i="1"/>
  <c r="G628" i="1" s="1"/>
  <c r="H627" i="1"/>
  <c r="D627" i="1"/>
  <c r="C627" i="1"/>
  <c r="G627" i="1" s="1"/>
  <c r="D626" i="1"/>
  <c r="C626" i="1"/>
  <c r="D625" i="1"/>
  <c r="C625" i="1"/>
  <c r="G625" i="1" s="1"/>
  <c r="H624" i="1"/>
  <c r="D624" i="1"/>
  <c r="C624" i="1"/>
  <c r="G624" i="1" s="1"/>
  <c r="H623" i="1"/>
  <c r="D623" i="1"/>
  <c r="C623" i="1"/>
  <c r="G623" i="1" s="1"/>
  <c r="D622" i="1"/>
  <c r="C622" i="1"/>
  <c r="D621" i="1"/>
  <c r="C621" i="1"/>
  <c r="G621" i="1" s="1"/>
  <c r="H620" i="1"/>
  <c r="D620" i="1"/>
  <c r="C620" i="1"/>
  <c r="G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H572" i="1" s="1"/>
  <c r="C572" i="1"/>
  <c r="G571" i="1"/>
  <c r="D571" i="1"/>
  <c r="H571" i="1" s="1"/>
  <c r="C571" i="1"/>
  <c r="G570" i="1"/>
  <c r="D570" i="1"/>
  <c r="H570" i="1" s="1"/>
  <c r="C570" i="1"/>
  <c r="D569" i="1"/>
  <c r="C569" i="1"/>
  <c r="D568" i="1"/>
  <c r="H568" i="1" s="1"/>
  <c r="C568" i="1"/>
  <c r="G567" i="1"/>
  <c r="D567" i="1"/>
  <c r="H567" i="1" s="1"/>
  <c r="C567" i="1"/>
  <c r="G566" i="1"/>
  <c r="D566" i="1"/>
  <c r="H566" i="1" s="1"/>
  <c r="C566" i="1"/>
  <c r="D565" i="1"/>
  <c r="C565" i="1"/>
  <c r="D564" i="1"/>
  <c r="H564" i="1" s="1"/>
  <c r="C564" i="1"/>
  <c r="G563" i="1"/>
  <c r="D563" i="1"/>
  <c r="H563" i="1" s="1"/>
  <c r="C563" i="1"/>
  <c r="G562" i="1"/>
  <c r="D562" i="1"/>
  <c r="H562" i="1" s="1"/>
  <c r="C562" i="1"/>
  <c r="D561" i="1"/>
  <c r="G560" i="1"/>
  <c r="D560" i="1"/>
  <c r="H560" i="1" s="1"/>
  <c r="C560" i="1"/>
  <c r="G559" i="1"/>
  <c r="D559" i="1"/>
  <c r="H559" i="1" s="1"/>
  <c r="C559" i="1"/>
  <c r="D558" i="1"/>
  <c r="C558" i="1"/>
  <c r="D557" i="1"/>
  <c r="H557" i="1" s="1"/>
  <c r="C557" i="1"/>
  <c r="G556" i="1"/>
  <c r="D556" i="1"/>
  <c r="H556" i="1" s="1"/>
  <c r="C556" i="1"/>
  <c r="G555" i="1"/>
  <c r="D555" i="1"/>
  <c r="H555" i="1" s="1"/>
  <c r="C555" i="1"/>
  <c r="D554" i="1"/>
  <c r="C554" i="1"/>
  <c r="D553" i="1"/>
  <c r="H553" i="1" s="1"/>
  <c r="C553" i="1"/>
  <c r="G552" i="1"/>
  <c r="D552" i="1"/>
  <c r="H552" i="1" s="1"/>
  <c r="C552" i="1"/>
  <c r="G551" i="1"/>
  <c r="D551" i="1"/>
  <c r="H551" i="1" s="1"/>
  <c r="C551" i="1"/>
  <c r="D550" i="1"/>
  <c r="C550" i="1"/>
  <c r="D549" i="1"/>
  <c r="H549" i="1" s="1"/>
  <c r="C549" i="1"/>
  <c r="G548" i="1"/>
  <c r="D548" i="1"/>
  <c r="H548" i="1" s="1"/>
  <c r="C548" i="1"/>
  <c r="G547" i="1"/>
  <c r="D547" i="1"/>
  <c r="H547" i="1" s="1"/>
  <c r="C547" i="1"/>
  <c r="D546" i="1"/>
  <c r="C546" i="1"/>
  <c r="D545" i="1"/>
  <c r="H545" i="1" s="1"/>
  <c r="C545" i="1"/>
  <c r="G544" i="1"/>
  <c r="D544" i="1"/>
  <c r="H544" i="1" s="1"/>
  <c r="C544" i="1"/>
  <c r="G543" i="1"/>
  <c r="D543" i="1"/>
  <c r="H543" i="1" s="1"/>
  <c r="C543" i="1"/>
  <c r="D542" i="1"/>
  <c r="C542" i="1"/>
  <c r="D541" i="1"/>
  <c r="H541" i="1" s="1"/>
  <c r="C541" i="1"/>
  <c r="G540" i="1"/>
  <c r="D540" i="1"/>
  <c r="H540" i="1" s="1"/>
  <c r="C540" i="1"/>
  <c r="G539" i="1"/>
  <c r="D539" i="1"/>
  <c r="H539" i="1" s="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D508" i="1"/>
  <c r="C508" i="1"/>
  <c r="D507" i="1"/>
  <c r="H507" i="1" s="1"/>
  <c r="C507" i="1"/>
  <c r="D506" i="1"/>
  <c r="C506" i="1"/>
  <c r="D505" i="1"/>
  <c r="C505" i="1"/>
  <c r="H504" i="1"/>
  <c r="D504" i="1"/>
  <c r="C504" i="1"/>
  <c r="D503" i="1"/>
  <c r="H503" i="1" s="1"/>
  <c r="C503" i="1"/>
  <c r="D502" i="1"/>
  <c r="C502" i="1"/>
  <c r="D501" i="1"/>
  <c r="C501" i="1"/>
  <c r="H500" i="1"/>
  <c r="D500" i="1"/>
  <c r="C500" i="1"/>
  <c r="D499" i="1"/>
  <c r="H499" i="1" s="1"/>
  <c r="C499" i="1"/>
  <c r="D498" i="1"/>
  <c r="C498" i="1"/>
  <c r="D497" i="1"/>
  <c r="C497" i="1"/>
  <c r="H496" i="1"/>
  <c r="D496" i="1"/>
  <c r="C496" i="1"/>
  <c r="D495" i="1"/>
  <c r="H495" i="1" s="1"/>
  <c r="C495" i="1"/>
  <c r="D494" i="1"/>
  <c r="C494" i="1"/>
  <c r="D493" i="1"/>
  <c r="C493" i="1"/>
  <c r="H492" i="1"/>
  <c r="D492" i="1"/>
  <c r="C492" i="1"/>
  <c r="D491" i="1"/>
  <c r="H491" i="1" s="1"/>
  <c r="C491" i="1"/>
  <c r="D490" i="1"/>
  <c r="C490" i="1"/>
  <c r="D489" i="1"/>
  <c r="C489" i="1"/>
  <c r="H488" i="1"/>
  <c r="D488" i="1"/>
  <c r="C488" i="1"/>
  <c r="D487" i="1"/>
  <c r="H487" i="1" s="1"/>
  <c r="C487" i="1"/>
  <c r="D486" i="1"/>
  <c r="C486" i="1"/>
  <c r="D485" i="1"/>
  <c r="C485" i="1"/>
  <c r="H484" i="1"/>
  <c r="D484" i="1"/>
  <c r="C484" i="1"/>
  <c r="D483" i="1"/>
  <c r="H483" i="1" s="1"/>
  <c r="C483" i="1"/>
  <c r="D482" i="1"/>
  <c r="C482" i="1"/>
  <c r="D481" i="1"/>
  <c r="C481" i="1"/>
  <c r="H480" i="1"/>
  <c r="D480" i="1"/>
  <c r="C480" i="1"/>
  <c r="D479" i="1"/>
  <c r="H479" i="1" s="1"/>
  <c r="C479" i="1"/>
  <c r="D477" i="1"/>
  <c r="C477" i="1"/>
  <c r="D476" i="1"/>
  <c r="C476" i="1"/>
  <c r="H475" i="1"/>
  <c r="D475" i="1"/>
  <c r="C475" i="1"/>
  <c r="D474" i="1"/>
  <c r="H474" i="1" s="1"/>
  <c r="C474" i="1"/>
  <c r="D473" i="1"/>
  <c r="C473" i="1"/>
  <c r="D472" i="1"/>
  <c r="C472" i="1"/>
  <c r="H471" i="1"/>
  <c r="D471" i="1"/>
  <c r="C471" i="1"/>
  <c r="D470" i="1"/>
  <c r="H470" i="1" s="1"/>
  <c r="C470" i="1"/>
  <c r="D469" i="1"/>
  <c r="C469" i="1"/>
  <c r="D468" i="1"/>
  <c r="C468" i="1"/>
  <c r="H467" i="1"/>
  <c r="D467" i="1"/>
  <c r="C467" i="1"/>
  <c r="C466" i="1"/>
  <c r="G465" i="1"/>
  <c r="D465" i="1"/>
  <c r="C465" i="1"/>
  <c r="D464" i="1"/>
  <c r="G464" i="1" s="1"/>
  <c r="C464" i="1"/>
  <c r="D463" i="1"/>
  <c r="C463" i="1"/>
  <c r="D462" i="1"/>
  <c r="C462" i="1"/>
  <c r="G461" i="1"/>
  <c r="D461" i="1"/>
  <c r="C461" i="1"/>
  <c r="D460" i="1"/>
  <c r="G460" i="1" s="1"/>
  <c r="C460" i="1"/>
  <c r="D459" i="1"/>
  <c r="C459" i="1"/>
  <c r="D458" i="1"/>
  <c r="C458" i="1"/>
  <c r="G457" i="1"/>
  <c r="D457" i="1"/>
  <c r="C457" i="1"/>
  <c r="D456" i="1"/>
  <c r="G456" i="1" s="1"/>
  <c r="C456" i="1"/>
  <c r="D455" i="1"/>
  <c r="C455" i="1"/>
  <c r="D454" i="1"/>
  <c r="C454" i="1"/>
  <c r="D453" i="1"/>
  <c r="D452" i="1"/>
  <c r="C452" i="1"/>
  <c r="D451" i="1"/>
  <c r="C451" i="1"/>
  <c r="D450" i="1"/>
  <c r="C450" i="1"/>
  <c r="D449" i="1"/>
  <c r="C449" i="1"/>
  <c r="D448" i="1"/>
  <c r="G448" i="1" s="1"/>
  <c r="C448" i="1"/>
  <c r="H447" i="1"/>
  <c r="D447" i="1"/>
  <c r="G447" i="1" s="1"/>
  <c r="C447" i="1"/>
  <c r="D446" i="1"/>
  <c r="G446" i="1" s="1"/>
  <c r="C446" i="1"/>
  <c r="D445" i="1"/>
  <c r="G445" i="1" s="1"/>
  <c r="C445" i="1"/>
  <c r="D444" i="1"/>
  <c r="G444" i="1" s="1"/>
  <c r="C444" i="1"/>
  <c r="H443" i="1"/>
  <c r="D443" i="1"/>
  <c r="G443" i="1" s="1"/>
  <c r="C443" i="1"/>
  <c r="D442" i="1"/>
  <c r="G442" i="1" s="1"/>
  <c r="C442" i="1"/>
  <c r="D441" i="1"/>
  <c r="G441" i="1" s="1"/>
  <c r="C441" i="1"/>
  <c r="D440" i="1"/>
  <c r="G440" i="1" s="1"/>
  <c r="C440" i="1"/>
  <c r="H439" i="1"/>
  <c r="D439" i="1"/>
  <c r="G439" i="1" s="1"/>
  <c r="C439" i="1"/>
  <c r="D438" i="1"/>
  <c r="G438" i="1" s="1"/>
  <c r="C438" i="1"/>
  <c r="D437" i="1"/>
  <c r="G437" i="1" s="1"/>
  <c r="C437" i="1"/>
  <c r="D436" i="1"/>
  <c r="G436" i="1" s="1"/>
  <c r="C436" i="1"/>
  <c r="H435" i="1"/>
  <c r="D435" i="1"/>
  <c r="G435" i="1" s="1"/>
  <c r="C435" i="1"/>
  <c r="D434" i="1"/>
  <c r="G434" i="1" s="1"/>
  <c r="C434" i="1"/>
  <c r="D433" i="1"/>
  <c r="G433" i="1" s="1"/>
  <c r="C433" i="1"/>
  <c r="D432" i="1"/>
  <c r="G432" i="1" s="1"/>
  <c r="C432" i="1"/>
  <c r="H431" i="1"/>
  <c r="D431" i="1"/>
  <c r="G431" i="1" s="1"/>
  <c r="C431" i="1"/>
  <c r="D430" i="1"/>
  <c r="G430" i="1" s="1"/>
  <c r="C430" i="1"/>
  <c r="D429" i="1"/>
  <c r="G429" i="1" s="1"/>
  <c r="C429" i="1"/>
  <c r="D428" i="1"/>
  <c r="G428" i="1" s="1"/>
  <c r="C428" i="1"/>
  <c r="H427" i="1"/>
  <c r="D427" i="1"/>
  <c r="G427" i="1" s="1"/>
  <c r="C427" i="1"/>
  <c r="D426" i="1"/>
  <c r="G426" i="1" s="1"/>
  <c r="C426" i="1"/>
  <c r="D425" i="1"/>
  <c r="G425" i="1" s="1"/>
  <c r="C425" i="1"/>
  <c r="D424" i="1"/>
  <c r="G424" i="1" s="1"/>
  <c r="C424" i="1"/>
  <c r="H423" i="1"/>
  <c r="D423" i="1"/>
  <c r="G423" i="1" s="1"/>
  <c r="C423" i="1"/>
  <c r="D422" i="1"/>
  <c r="G422" i="1" s="1"/>
  <c r="C422" i="1"/>
  <c r="D421" i="1"/>
  <c r="G421" i="1" s="1"/>
  <c r="C421" i="1"/>
  <c r="D420" i="1"/>
  <c r="G420" i="1" s="1"/>
  <c r="C420" i="1"/>
  <c r="H419" i="1"/>
  <c r="D419" i="1"/>
  <c r="G419" i="1" s="1"/>
  <c r="C419" i="1"/>
  <c r="D418" i="1"/>
  <c r="G418" i="1" s="1"/>
  <c r="C418" i="1"/>
  <c r="D417" i="1"/>
  <c r="G417" i="1" s="1"/>
  <c r="C417" i="1"/>
  <c r="D416" i="1"/>
  <c r="G416" i="1" s="1"/>
  <c r="C416" i="1"/>
  <c r="D413" i="1"/>
  <c r="C413" i="1"/>
  <c r="C412" i="1"/>
  <c r="D411" i="1"/>
  <c r="C411" i="1"/>
  <c r="D406" i="1"/>
  <c r="C406" i="1"/>
  <c r="H405" i="1"/>
  <c r="G405" i="1"/>
  <c r="D405" i="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C373" i="1"/>
  <c r="G373" i="1" s="1"/>
  <c r="D372" i="1"/>
  <c r="C372" i="1"/>
  <c r="D371" i="1"/>
  <c r="C371" i="1"/>
  <c r="H370" i="1"/>
  <c r="G370" i="1"/>
  <c r="D370" i="1"/>
  <c r="C370" i="1"/>
  <c r="H369" i="1"/>
  <c r="G369" i="1"/>
  <c r="D369" i="1"/>
  <c r="C369" i="1"/>
  <c r="D368" i="1"/>
  <c r="C368" i="1"/>
  <c r="G367" i="1"/>
  <c r="D367" i="1"/>
  <c r="C367" i="1"/>
  <c r="H367" i="1" s="1"/>
  <c r="D366" i="1"/>
  <c r="C366" i="1"/>
  <c r="D365" i="1"/>
  <c r="C365" i="1"/>
  <c r="D364" i="1"/>
  <c r="C364" i="1"/>
  <c r="G363" i="1"/>
  <c r="D363" i="1"/>
  <c r="C363" i="1"/>
  <c r="H363" i="1" s="1"/>
  <c r="G362" i="1"/>
  <c r="D362" i="1"/>
  <c r="C362" i="1"/>
  <c r="H362" i="1" s="1"/>
  <c r="D361" i="1"/>
  <c r="C361" i="1"/>
  <c r="H361" i="1" s="1"/>
  <c r="D360" i="1"/>
  <c r="C360" i="1"/>
  <c r="H360" i="1" s="1"/>
  <c r="G359" i="1"/>
  <c r="D359" i="1"/>
  <c r="C359" i="1"/>
  <c r="H359" i="1" s="1"/>
  <c r="G357" i="1"/>
  <c r="D357" i="1"/>
  <c r="C357" i="1"/>
  <c r="H357" i="1" s="1"/>
  <c r="D356" i="1"/>
  <c r="C356" i="1"/>
  <c r="H356" i="1" s="1"/>
  <c r="D355" i="1"/>
  <c r="C355" i="1"/>
  <c r="D354" i="1"/>
  <c r="G354" i="1" s="1"/>
  <c r="C354" i="1"/>
  <c r="D353" i="1"/>
  <c r="G353" i="1" s="1"/>
  <c r="C353" i="1"/>
  <c r="D352" i="1"/>
  <c r="G352" i="1" s="1"/>
  <c r="C352" i="1"/>
  <c r="H351" i="1"/>
  <c r="D351" i="1"/>
  <c r="G351" i="1" s="1"/>
  <c r="C351" i="1"/>
  <c r="D350" i="1"/>
  <c r="G350" i="1" s="1"/>
  <c r="C350" i="1"/>
  <c r="D349" i="1"/>
  <c r="G349" i="1" s="1"/>
  <c r="C349" i="1"/>
  <c r="D348" i="1"/>
  <c r="G348" i="1" s="1"/>
  <c r="C348" i="1"/>
  <c r="H347" i="1"/>
  <c r="D347" i="1"/>
  <c r="G347" i="1" s="1"/>
  <c r="C347" i="1"/>
  <c r="D346" i="1"/>
  <c r="G344" i="1"/>
  <c r="D344" i="1"/>
  <c r="C344" i="1"/>
  <c r="H344" i="1" s="1"/>
  <c r="G343" i="1"/>
  <c r="D343" i="1"/>
  <c r="C343" i="1"/>
  <c r="H343" i="1" s="1"/>
  <c r="D342" i="1"/>
  <c r="C342" i="1"/>
  <c r="H342" i="1" s="1"/>
  <c r="D341" i="1"/>
  <c r="C341" i="1"/>
  <c r="H341" i="1" s="1"/>
  <c r="G340" i="1"/>
  <c r="D340" i="1"/>
  <c r="C340" i="1"/>
  <c r="H340" i="1" s="1"/>
  <c r="D339" i="1"/>
  <c r="D338" i="1"/>
  <c r="C338" i="1"/>
  <c r="H338" i="1" s="1"/>
  <c r="D337" i="1"/>
  <c r="C337" i="1"/>
  <c r="H337" i="1" s="1"/>
  <c r="G336" i="1"/>
  <c r="D336" i="1"/>
  <c r="C336" i="1"/>
  <c r="H336" i="1" s="1"/>
  <c r="G335" i="1"/>
  <c r="D335" i="1"/>
  <c r="C335" i="1"/>
  <c r="H335" i="1" s="1"/>
  <c r="D334" i="1"/>
  <c r="C334" i="1"/>
  <c r="H334" i="1" s="1"/>
  <c r="D333" i="1"/>
  <c r="C333" i="1"/>
  <c r="H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2" i="1"/>
  <c r="C292" i="1"/>
  <c r="H292" i="1" s="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0" i="1"/>
  <c r="G210" i="1"/>
  <c r="D210" i="1"/>
  <c r="C210" i="1"/>
  <c r="D209" i="1"/>
  <c r="C209" i="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C174" i="1"/>
  <c r="H174" i="1" s="1"/>
  <c r="D173" i="1"/>
  <c r="C173" i="1"/>
  <c r="D172" i="1"/>
  <c r="G172" i="1" s="1"/>
  <c r="C172" i="1"/>
  <c r="D171" i="1"/>
  <c r="H171" i="1" s="1"/>
  <c r="C171" i="1"/>
  <c r="D170" i="1"/>
  <c r="C170" i="1"/>
  <c r="H170" i="1" s="1"/>
  <c r="D169" i="1"/>
  <c r="C169" i="1"/>
  <c r="H169" i="1" s="1"/>
  <c r="D168" i="1"/>
  <c r="H168" i="1" s="1"/>
  <c r="C168" i="1"/>
  <c r="D167" i="1"/>
  <c r="C167" i="1"/>
  <c r="H167" i="1" s="1"/>
  <c r="D166" i="1"/>
  <c r="C166" i="1"/>
  <c r="D165" i="1"/>
  <c r="C165" i="1"/>
  <c r="D164" i="1"/>
  <c r="C164" i="1"/>
  <c r="H164" i="1" s="1"/>
  <c r="D163" i="1"/>
  <c r="C163" i="1"/>
  <c r="H162" i="1"/>
  <c r="G162" i="1"/>
  <c r="D162" i="1"/>
  <c r="C162" i="1"/>
  <c r="D161" i="1"/>
  <c r="C161" i="1"/>
  <c r="D160" i="1"/>
  <c r="C160" i="1"/>
  <c r="H158" i="1"/>
  <c r="G158" i="1"/>
  <c r="D158" i="1"/>
  <c r="C158" i="1"/>
  <c r="H157" i="1"/>
  <c r="G157" i="1"/>
  <c r="D157" i="1"/>
  <c r="C157" i="1"/>
  <c r="H156" i="1"/>
  <c r="G156" i="1"/>
  <c r="D156" i="1"/>
  <c r="C156" i="1"/>
  <c r="H155" i="1"/>
  <c r="G155" i="1"/>
  <c r="D155" i="1"/>
  <c r="C155" i="1"/>
  <c r="H154" i="1"/>
  <c r="G154" i="1"/>
  <c r="D154" i="1"/>
  <c r="C154" i="1"/>
  <c r="D153" i="1"/>
  <c r="C153" i="1"/>
  <c r="D152" i="1"/>
  <c r="C152" i="1"/>
  <c r="H151" i="1"/>
  <c r="G151" i="1"/>
  <c r="D151" i="1"/>
  <c r="C151" i="1"/>
  <c r="D150" i="1"/>
  <c r="C150" i="1"/>
  <c r="D149" i="1"/>
  <c r="C149" i="1"/>
  <c r="D146" i="1"/>
  <c r="G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C134" i="1"/>
  <c r="H133" i="1"/>
  <c r="D133" i="1"/>
  <c r="C133" i="1"/>
  <c r="G133" i="1" s="1"/>
  <c r="D132" i="1"/>
  <c r="H132" i="1" s="1"/>
  <c r="C132" i="1"/>
  <c r="D131" i="1"/>
  <c r="C131" i="1"/>
  <c r="D130" i="1"/>
  <c r="H130" i="1" s="1"/>
  <c r="C130" i="1"/>
  <c r="D129" i="1"/>
  <c r="C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D119" i="1"/>
  <c r="C119" i="1"/>
  <c r="H119" i="1" s="1"/>
  <c r="D118" i="1"/>
  <c r="C118" i="1"/>
  <c r="H118" i="1" s="1"/>
  <c r="D117" i="1"/>
  <c r="C117" i="1"/>
  <c r="H117" i="1" s="1"/>
  <c r="D116" i="1"/>
  <c r="C116" i="1"/>
  <c r="H116" i="1" s="1"/>
  <c r="D115" i="1"/>
  <c r="C115" i="1"/>
  <c r="H115" i="1" s="1"/>
  <c r="D114" i="1"/>
  <c r="C114" i="1"/>
  <c r="H114" i="1" s="1"/>
  <c r="D113" i="1"/>
  <c r="C113" i="1"/>
  <c r="G113" i="1" s="1"/>
  <c r="H112" i="1"/>
  <c r="D112" i="1"/>
  <c r="C112" i="1"/>
  <c r="G112" i="1" s="1"/>
  <c r="H111" i="1"/>
  <c r="D111" i="1"/>
  <c r="C111" i="1"/>
  <c r="G111" i="1" s="1"/>
  <c r="H110" i="1"/>
  <c r="D110" i="1"/>
  <c r="C110" i="1"/>
  <c r="G110" i="1" s="1"/>
  <c r="H109" i="1"/>
  <c r="D109" i="1"/>
  <c r="C109" i="1"/>
  <c r="G109" i="1" s="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D80" i="1"/>
  <c r="C80" i="1"/>
  <c r="H80" i="1" s="1"/>
  <c r="D79" i="1"/>
  <c r="C79" i="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D65" i="1"/>
  <c r="H65" i="1" s="1"/>
  <c r="C65" i="1"/>
  <c r="D64" i="1"/>
  <c r="H64" i="1" s="1"/>
  <c r="C64" i="1"/>
  <c r="D63" i="1"/>
  <c r="G63" i="1" s="1"/>
  <c r="C63" i="1"/>
  <c r="D62" i="1"/>
  <c r="H62" i="1" s="1"/>
  <c r="C62" i="1"/>
  <c r="D61" i="1"/>
  <c r="H61" i="1" s="1"/>
  <c r="C61" i="1"/>
  <c r="D60" i="1"/>
  <c r="G60" i="1" s="1"/>
  <c r="C60" i="1"/>
  <c r="D59" i="1"/>
  <c r="H59" i="1" s="1"/>
  <c r="C59" i="1"/>
  <c r="D58" i="1"/>
  <c r="H58" i="1" s="1"/>
  <c r="C58" i="1"/>
  <c r="D57" i="1"/>
  <c r="G57" i="1" s="1"/>
  <c r="C57" i="1"/>
  <c r="D56" i="1"/>
  <c r="H56" i="1" s="1"/>
  <c r="C56" i="1"/>
  <c r="D55" i="1"/>
  <c r="H55" i="1" s="1"/>
  <c r="C55" i="1"/>
  <c r="D54" i="1"/>
  <c r="G54" i="1" s="1"/>
  <c r="C54" i="1"/>
  <c r="D53" i="1"/>
  <c r="H53" i="1" s="1"/>
  <c r="C53" i="1"/>
  <c r="D52" i="1"/>
  <c r="H52" i="1" s="1"/>
  <c r="C52" i="1"/>
  <c r="D51" i="1"/>
  <c r="G51" i="1" s="1"/>
  <c r="C51" i="1"/>
  <c r="D50" i="1"/>
  <c r="H50" i="1" s="1"/>
  <c r="C50" i="1"/>
  <c r="D49" i="1"/>
  <c r="H49" i="1" s="1"/>
  <c r="C49" i="1"/>
  <c r="D48" i="1"/>
  <c r="G48" i="1" s="1"/>
  <c r="C48" i="1"/>
  <c r="D47" i="1"/>
  <c r="H47" i="1" s="1"/>
  <c r="C47" i="1"/>
  <c r="D45" i="1"/>
  <c r="H45" i="1" s="1"/>
  <c r="C45" i="1"/>
  <c r="D44" i="1"/>
  <c r="G44" i="1" s="1"/>
  <c r="C44" i="1"/>
  <c r="D43" i="1"/>
  <c r="H43" i="1" s="1"/>
  <c r="C43" i="1"/>
  <c r="D42" i="1"/>
  <c r="H42" i="1" s="1"/>
  <c r="C42" i="1"/>
  <c r="D41" i="1"/>
  <c r="G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41" i="1" l="1"/>
  <c r="C1576" i="1"/>
  <c r="H1576" i="1" s="1"/>
  <c r="G1579" i="1"/>
  <c r="H1485" i="1"/>
  <c r="G1500" i="1"/>
  <c r="G1509" i="1"/>
  <c r="G1503" i="1"/>
  <c r="H1501" i="1"/>
  <c r="H1577" i="1"/>
  <c r="H1439" i="1"/>
  <c r="E27" i="9"/>
  <c r="B27" i="9" s="1"/>
  <c r="E297" i="9"/>
  <c r="H411" i="1"/>
  <c r="F250" i="5"/>
  <c r="E33" i="9"/>
  <c r="B33" i="9" s="1"/>
  <c r="E299" i="9"/>
  <c r="B299" i="9" s="1"/>
  <c r="H1278" i="1"/>
  <c r="H1275" i="1"/>
  <c r="H1273" i="1"/>
  <c r="H1266" i="1"/>
  <c r="G1264" i="1"/>
  <c r="H1247" i="1"/>
  <c r="E285" i="9"/>
  <c r="B285" i="9" s="1"/>
  <c r="H1237" i="1"/>
  <c r="E237" i="5"/>
  <c r="G1166" i="1"/>
  <c r="G1160" i="1"/>
  <c r="G1141" i="1"/>
  <c r="E288" i="9"/>
  <c r="B288" i="9" s="1"/>
  <c r="G1135" i="1"/>
  <c r="H1127" i="1"/>
  <c r="F149" i="5"/>
  <c r="G1062" i="1"/>
  <c r="H1050" i="1"/>
  <c r="G997" i="1"/>
  <c r="G999" i="1"/>
  <c r="G998" i="1"/>
  <c r="G991" i="1"/>
  <c r="G988" i="1"/>
  <c r="E643" i="4"/>
  <c r="D637" i="1" s="1"/>
  <c r="H637" i="1" s="1"/>
  <c r="F418" i="4"/>
  <c r="G718" i="1"/>
  <c r="F219" i="9"/>
  <c r="G662" i="1"/>
  <c r="G649" i="1"/>
  <c r="H524" i="1"/>
  <c r="G524" i="1"/>
  <c r="H526" i="1"/>
  <c r="G526" i="1"/>
  <c r="H528" i="1"/>
  <c r="G528" i="1"/>
  <c r="H530" i="1"/>
  <c r="G530" i="1"/>
  <c r="H532" i="1"/>
  <c r="G532" i="1"/>
  <c r="H534" i="1"/>
  <c r="G534" i="1"/>
  <c r="H536" i="1"/>
  <c r="G536" i="1"/>
  <c r="H538" i="1"/>
  <c r="G538" i="1"/>
  <c r="H546" i="1"/>
  <c r="G546" i="1"/>
  <c r="H554" i="1"/>
  <c r="G55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1054" i="1"/>
  <c r="G1054" i="1"/>
  <c r="G1060" i="1"/>
  <c r="H1060" i="1"/>
  <c r="G1063" i="1"/>
  <c r="H1063" i="1"/>
  <c r="H1068" i="1"/>
  <c r="G1068" i="1"/>
  <c r="H1073" i="1"/>
  <c r="G1073" i="1"/>
  <c r="H1076" i="1"/>
  <c r="G1076" i="1"/>
  <c r="H1081" i="1"/>
  <c r="G1081" i="1"/>
  <c r="G1092" i="1"/>
  <c r="H1092" i="1"/>
  <c r="G1122" i="1"/>
  <c r="H1122" i="1"/>
  <c r="G1130" i="1"/>
  <c r="H1130" i="1"/>
  <c r="G1133" i="1"/>
  <c r="H1133" i="1"/>
  <c r="G1325" i="1"/>
  <c r="H1325" i="1"/>
  <c r="H1378" i="1"/>
  <c r="G1378" i="1"/>
  <c r="H1409" i="1"/>
  <c r="G1409" i="1"/>
  <c r="H1411" i="1"/>
  <c r="G1411" i="1"/>
  <c r="H1413" i="1"/>
  <c r="G1413" i="1"/>
  <c r="H1415" i="1"/>
  <c r="G1415" i="1"/>
  <c r="H1424" i="1"/>
  <c r="G1424" i="1"/>
  <c r="H1426" i="1"/>
  <c r="G1426" i="1"/>
  <c r="H1428" i="1"/>
  <c r="G1428" i="1"/>
  <c r="H1430" i="1"/>
  <c r="G1430" i="1"/>
  <c r="H1432" i="1"/>
  <c r="G1432" i="1"/>
  <c r="H1434" i="1"/>
  <c r="G1434" i="1"/>
  <c r="H1559" i="1"/>
  <c r="G1559" i="1"/>
  <c r="H1565" i="1"/>
  <c r="G1565" i="1"/>
  <c r="G1573" i="1"/>
  <c r="H1573" i="1"/>
  <c r="H32" i="3"/>
  <c r="D38" i="7"/>
  <c r="H31" i="3" s="1"/>
  <c r="H1499" i="1"/>
  <c r="G1499" i="1"/>
  <c r="H1525" i="1"/>
  <c r="G1525" i="1"/>
  <c r="G1545" i="1"/>
  <c r="H1545" i="1"/>
  <c r="G42" i="1"/>
  <c r="G45" i="1"/>
  <c r="G49" i="1"/>
  <c r="G52" i="1"/>
  <c r="G55" i="1"/>
  <c r="G59" i="1"/>
  <c r="G62" i="1"/>
  <c r="G135" i="1"/>
  <c r="G136" i="1"/>
  <c r="G137" i="1"/>
  <c r="G138" i="1"/>
  <c r="G139" i="1"/>
  <c r="G140" i="1"/>
  <c r="G141" i="1"/>
  <c r="G142" i="1"/>
  <c r="G143" i="1"/>
  <c r="G144" i="1"/>
  <c r="G145" i="1"/>
  <c r="H146" i="1"/>
  <c r="H150" i="1"/>
  <c r="H161" i="1"/>
  <c r="H165" i="1"/>
  <c r="G167" i="1"/>
  <c r="G170" i="1"/>
  <c r="G171" i="1"/>
  <c r="H172" i="1"/>
  <c r="G174" i="1"/>
  <c r="G175" i="1"/>
  <c r="G176" i="1"/>
  <c r="G177" i="1"/>
  <c r="G178" i="1"/>
  <c r="G179" i="1"/>
  <c r="G180" i="1"/>
  <c r="G181" i="1"/>
  <c r="G182" i="1"/>
  <c r="G183" i="1"/>
  <c r="G184" i="1"/>
  <c r="G185" i="1"/>
  <c r="G186" i="1"/>
  <c r="G187" i="1"/>
  <c r="G188" i="1"/>
  <c r="G189" i="1"/>
  <c r="G190" i="1"/>
  <c r="G191" i="1"/>
  <c r="G206" i="1"/>
  <c r="G209"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H350" i="1"/>
  <c r="H354" i="1"/>
  <c r="H373" i="1"/>
  <c r="G374" i="1"/>
  <c r="H418" i="1"/>
  <c r="H422" i="1"/>
  <c r="H426" i="1"/>
  <c r="H430" i="1"/>
  <c r="H434" i="1"/>
  <c r="H438" i="1"/>
  <c r="H442" i="1"/>
  <c r="H446" i="1"/>
  <c r="H449" i="1"/>
  <c r="G449" i="1"/>
  <c r="H451" i="1"/>
  <c r="G451" i="1"/>
  <c r="H454" i="1"/>
  <c r="G454" i="1"/>
  <c r="H459" i="1"/>
  <c r="G459" i="1"/>
  <c r="H462" i="1"/>
  <c r="G462" i="1"/>
  <c r="G469" i="1"/>
  <c r="H469" i="1"/>
  <c r="G472" i="1"/>
  <c r="H472" i="1"/>
  <c r="G477" i="1"/>
  <c r="H477" i="1"/>
  <c r="G481" i="1"/>
  <c r="H481" i="1"/>
  <c r="G486" i="1"/>
  <c r="H486" i="1"/>
  <c r="G489" i="1"/>
  <c r="H489" i="1"/>
  <c r="G494" i="1"/>
  <c r="H494" i="1"/>
  <c r="G497" i="1"/>
  <c r="H497" i="1"/>
  <c r="G502" i="1"/>
  <c r="H502" i="1"/>
  <c r="G505" i="1"/>
  <c r="H505" i="1"/>
  <c r="H569" i="1"/>
  <c r="G569" i="1"/>
  <c r="G622" i="1"/>
  <c r="H622" i="1"/>
  <c r="G43" i="1"/>
  <c r="G47" i="1"/>
  <c r="G50" i="1"/>
  <c r="G53" i="1"/>
  <c r="G56" i="1"/>
  <c r="G58" i="1"/>
  <c r="G61" i="1"/>
  <c r="G64" i="1"/>
  <c r="H41" i="1"/>
  <c r="H44" i="1"/>
  <c r="H48" i="1"/>
  <c r="H51" i="1"/>
  <c r="H54" i="1"/>
  <c r="H57" i="1"/>
  <c r="H60" i="1"/>
  <c r="H63" i="1"/>
  <c r="G80" i="1"/>
  <c r="H113" i="1"/>
  <c r="G114" i="1"/>
  <c r="G115" i="1"/>
  <c r="G116" i="1"/>
  <c r="G117" i="1"/>
  <c r="G118" i="1"/>
  <c r="G119" i="1"/>
  <c r="H129" i="1"/>
  <c r="H131" i="1"/>
  <c r="H134" i="1"/>
  <c r="G164" i="1"/>
  <c r="G169" i="1"/>
  <c r="G193" i="1"/>
  <c r="G194" i="1"/>
  <c r="G195" i="1"/>
  <c r="G196" i="1"/>
  <c r="G197" i="1"/>
  <c r="G198" i="1"/>
  <c r="G199" i="1"/>
  <c r="G200" i="1"/>
  <c r="G201" i="1"/>
  <c r="G202" i="1"/>
  <c r="G203" i="1"/>
  <c r="G204" i="1"/>
  <c r="G205" i="1"/>
  <c r="G208" i="1"/>
  <c r="G292" i="1"/>
  <c r="G334" i="1"/>
  <c r="G338" i="1"/>
  <c r="G342" i="1"/>
  <c r="H349" i="1"/>
  <c r="H353" i="1"/>
  <c r="G356" i="1"/>
  <c r="G361" i="1"/>
  <c r="H372" i="1"/>
  <c r="G372" i="1"/>
  <c r="G411" i="1"/>
  <c r="H417" i="1"/>
  <c r="H421" i="1"/>
  <c r="H425" i="1"/>
  <c r="H429" i="1"/>
  <c r="H433" i="1"/>
  <c r="H437" i="1"/>
  <c r="H441" i="1"/>
  <c r="H445" i="1"/>
  <c r="H525" i="1"/>
  <c r="G525" i="1"/>
  <c r="H527" i="1"/>
  <c r="G527" i="1"/>
  <c r="H529" i="1"/>
  <c r="G529" i="1"/>
  <c r="H531" i="1"/>
  <c r="G531" i="1"/>
  <c r="H533" i="1"/>
  <c r="G533" i="1"/>
  <c r="H535" i="1"/>
  <c r="G535" i="1"/>
  <c r="H537" i="1"/>
  <c r="G537" i="1"/>
  <c r="H542" i="1"/>
  <c r="G542" i="1"/>
  <c r="H550" i="1"/>
  <c r="G550" i="1"/>
  <c r="H558" i="1"/>
  <c r="G558"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1" i="1"/>
  <c r="H153" i="1"/>
  <c r="H79" i="1"/>
  <c r="H108" i="1"/>
  <c r="H149" i="1"/>
  <c r="H152" i="1"/>
  <c r="H160" i="1"/>
  <c r="H163" i="1"/>
  <c r="H166" i="1"/>
  <c r="G173" i="1"/>
  <c r="G207" i="1"/>
  <c r="G333" i="1"/>
  <c r="G337" i="1"/>
  <c r="G341" i="1"/>
  <c r="H348" i="1"/>
  <c r="H352" i="1"/>
  <c r="H355" i="1"/>
  <c r="G355" i="1"/>
  <c r="G360" i="1"/>
  <c r="G368" i="1"/>
  <c r="H416" i="1"/>
  <c r="H420" i="1"/>
  <c r="H424" i="1"/>
  <c r="H428" i="1"/>
  <c r="H432" i="1"/>
  <c r="H436" i="1"/>
  <c r="H440" i="1"/>
  <c r="H444" i="1"/>
  <c r="H448" i="1"/>
  <c r="H450" i="1"/>
  <c r="G450" i="1"/>
  <c r="H452" i="1"/>
  <c r="G452" i="1"/>
  <c r="H455" i="1"/>
  <c r="G455" i="1"/>
  <c r="H458" i="1"/>
  <c r="G458" i="1"/>
  <c r="H463" i="1"/>
  <c r="G463" i="1"/>
  <c r="G468" i="1"/>
  <c r="H468" i="1"/>
  <c r="G473" i="1"/>
  <c r="H473" i="1"/>
  <c r="G476" i="1"/>
  <c r="H476" i="1"/>
  <c r="G482" i="1"/>
  <c r="H482" i="1"/>
  <c r="G485" i="1"/>
  <c r="H485" i="1"/>
  <c r="G490" i="1"/>
  <c r="H490" i="1"/>
  <c r="G493" i="1"/>
  <c r="H493" i="1"/>
  <c r="G498" i="1"/>
  <c r="H498" i="1"/>
  <c r="G501" i="1"/>
  <c r="H501" i="1"/>
  <c r="G506" i="1"/>
  <c r="H506" i="1"/>
  <c r="H565" i="1"/>
  <c r="G565" i="1"/>
  <c r="H573" i="1"/>
  <c r="G573" i="1"/>
  <c r="G626" i="1"/>
  <c r="H626" i="1"/>
  <c r="H576" i="1"/>
  <c r="G576" i="1"/>
  <c r="H578" i="1"/>
  <c r="G578" i="1"/>
  <c r="H580" i="1"/>
  <c r="G580" i="1"/>
  <c r="H582" i="1"/>
  <c r="G582" i="1"/>
  <c r="H584" i="1"/>
  <c r="G584" i="1"/>
  <c r="H586" i="1"/>
  <c r="G586"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G992" i="1"/>
  <c r="H992" i="1"/>
  <c r="G1000" i="1"/>
  <c r="H1000" i="1"/>
  <c r="G1025" i="1"/>
  <c r="H1025" i="1"/>
  <c r="H365" i="1"/>
  <c r="H412" i="1"/>
  <c r="G413" i="1"/>
  <c r="H457" i="1"/>
  <c r="H461" i="1"/>
  <c r="H465" i="1"/>
  <c r="G467" i="1"/>
  <c r="G471" i="1"/>
  <c r="G475" i="1"/>
  <c r="G480" i="1"/>
  <c r="G484" i="1"/>
  <c r="G488" i="1"/>
  <c r="G492" i="1"/>
  <c r="G496" i="1"/>
  <c r="G500" i="1"/>
  <c r="G504" i="1"/>
  <c r="G508" i="1"/>
  <c r="G541" i="1"/>
  <c r="G545" i="1"/>
  <c r="G549" i="1"/>
  <c r="G553" i="1"/>
  <c r="G557" i="1"/>
  <c r="G564" i="1"/>
  <c r="G568" i="1"/>
  <c r="G572"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H456" i="1"/>
  <c r="H460" i="1"/>
  <c r="H464" i="1"/>
  <c r="G470" i="1"/>
  <c r="G474" i="1"/>
  <c r="G479" i="1"/>
  <c r="G483" i="1"/>
  <c r="G487" i="1"/>
  <c r="G491" i="1"/>
  <c r="G495" i="1"/>
  <c r="G499" i="1"/>
  <c r="G503" i="1"/>
  <c r="G507" i="1"/>
  <c r="H575" i="1"/>
  <c r="G575" i="1"/>
  <c r="H577" i="1"/>
  <c r="G577" i="1"/>
  <c r="H579" i="1"/>
  <c r="G579" i="1"/>
  <c r="H581" i="1"/>
  <c r="G581" i="1"/>
  <c r="H583" i="1"/>
  <c r="G583" i="1"/>
  <c r="H585" i="1"/>
  <c r="G585"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1" i="1"/>
  <c r="H625" i="1"/>
  <c r="H632" i="1"/>
  <c r="G987" i="1"/>
  <c r="H987" i="1"/>
  <c r="G996" i="1"/>
  <c r="H996" i="1"/>
  <c r="G1004" i="1"/>
  <c r="H1004" i="1"/>
  <c r="G1029" i="1"/>
  <c r="H1029" i="1"/>
  <c r="H631" i="1"/>
  <c r="H642" i="1"/>
  <c r="H644" i="1"/>
  <c r="H64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8" i="1"/>
  <c r="H993" i="1"/>
  <c r="H997" i="1"/>
  <c r="H1001" i="1"/>
  <c r="H1005" i="1"/>
  <c r="H1026" i="1"/>
  <c r="G1139" i="1"/>
  <c r="H1139" i="1"/>
  <c r="G1146" i="1"/>
  <c r="H1146" i="1"/>
  <c r="G1149" i="1"/>
  <c r="H1149" i="1"/>
  <c r="G1163" i="1"/>
  <c r="H1163" i="1"/>
  <c r="G1171" i="1"/>
  <c r="H1171" i="1"/>
  <c r="G1179" i="1"/>
  <c r="H1179" i="1"/>
  <c r="G1319" i="1"/>
  <c r="H1319" i="1"/>
  <c r="H364" i="1"/>
  <c r="G366" i="1"/>
  <c r="G371" i="1"/>
  <c r="G406" i="1"/>
  <c r="H878" i="1"/>
  <c r="H1069" i="1"/>
  <c r="G1069" i="1"/>
  <c r="H1072" i="1"/>
  <c r="G1072" i="1"/>
  <c r="H1077" i="1"/>
  <c r="G1077" i="1"/>
  <c r="H1080" i="1"/>
  <c r="G1080" i="1"/>
  <c r="G1088" i="1"/>
  <c r="H1088" i="1"/>
  <c r="H1097" i="1"/>
  <c r="G1097"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51" i="1"/>
  <c r="H1103" i="1"/>
  <c r="G1103" i="1"/>
  <c r="H1110" i="1"/>
  <c r="G1110" i="1"/>
  <c r="G1116" i="1"/>
  <c r="H1116" i="1"/>
  <c r="G1159" i="1"/>
  <c r="H1159" i="1"/>
  <c r="G1167" i="1"/>
  <c r="H1167" i="1"/>
  <c r="G1175" i="1"/>
  <c r="H1175" i="1"/>
  <c r="G1305" i="1"/>
  <c r="H1305" i="1"/>
  <c r="G1331" i="1"/>
  <c r="H1331" i="1"/>
  <c r="H1106" i="1"/>
  <c r="G1106" i="1"/>
  <c r="G1126" i="1"/>
  <c r="H1126" i="1"/>
  <c r="G1142" i="1"/>
  <c r="H1142" i="1"/>
  <c r="G1221" i="1"/>
  <c r="H1221" i="1"/>
  <c r="G1225" i="1"/>
  <c r="H1225" i="1"/>
  <c r="G1231" i="1"/>
  <c r="H1231" i="1"/>
  <c r="G1234" i="1"/>
  <c r="H1234" i="1"/>
  <c r="G1322" i="1"/>
  <c r="H1322" i="1"/>
  <c r="H1338" i="1"/>
  <c r="G1338" i="1"/>
  <c r="H1341" i="1"/>
  <c r="G1341" i="1"/>
  <c r="H1346" i="1"/>
  <c r="G1346" i="1"/>
  <c r="H1349" i="1"/>
  <c r="G1349" i="1"/>
  <c r="H1354" i="1"/>
  <c r="G1354" i="1"/>
  <c r="H1357" i="1"/>
  <c r="G1357" i="1"/>
  <c r="G1364" i="1"/>
  <c r="H1364" i="1"/>
  <c r="G1367" i="1"/>
  <c r="H1367" i="1"/>
  <c r="G1372" i="1"/>
  <c r="H1372" i="1"/>
  <c r="G1375" i="1"/>
  <c r="H1375" i="1"/>
  <c r="G1385" i="1"/>
  <c r="H1385" i="1"/>
  <c r="G1390" i="1"/>
  <c r="H1390" i="1"/>
  <c r="H1400" i="1"/>
  <c r="G1400" i="1"/>
  <c r="H1569" i="1"/>
  <c r="G1569" i="1"/>
  <c r="H1053" i="1"/>
  <c r="G1059" i="1"/>
  <c r="H1059" i="1"/>
  <c r="H1087" i="1"/>
  <c r="H1091" i="1"/>
  <c r="H1095" i="1"/>
  <c r="H1102" i="1"/>
  <c r="G1102" i="1"/>
  <c r="H1111" i="1"/>
  <c r="G1114" i="1"/>
  <c r="G1121" i="1"/>
  <c r="H1121" i="1"/>
  <c r="G1131" i="1"/>
  <c r="G1138" i="1"/>
  <c r="H1138" i="1"/>
  <c r="G1147" i="1"/>
  <c r="G1150" i="1"/>
  <c r="H1150" i="1"/>
  <c r="G1156" i="1"/>
  <c r="H1156" i="1"/>
  <c r="G1326" i="1"/>
  <c r="H1326" i="1"/>
  <c r="G1330" i="1"/>
  <c r="H1330" i="1"/>
  <c r="H1379" i="1"/>
  <c r="G1379" i="1"/>
  <c r="H1382" i="1"/>
  <c r="G1382" i="1"/>
  <c r="H1442" i="1"/>
  <c r="J1442" i="1"/>
  <c r="H1463" i="1"/>
  <c r="G1463" i="1"/>
  <c r="H1493" i="1"/>
  <c r="G1493" i="1"/>
  <c r="H1508" i="1"/>
  <c r="G1508" i="1"/>
  <c r="H1511" i="1"/>
  <c r="G1511" i="1"/>
  <c r="H1052" i="1"/>
  <c r="G1064" i="1"/>
  <c r="H1098" i="1"/>
  <c r="G1098" i="1"/>
  <c r="G1099" i="1"/>
  <c r="H1107" i="1"/>
  <c r="G1109" i="1"/>
  <c r="G1117" i="1"/>
  <c r="H1117" i="1"/>
  <c r="H1118" i="1"/>
  <c r="G1127" i="1"/>
  <c r="H1129" i="1"/>
  <c r="G1134" i="1"/>
  <c r="H1134" i="1"/>
  <c r="H1135" i="1"/>
  <c r="G1143" i="1"/>
  <c r="H1145" i="1"/>
  <c r="H1158" i="1"/>
  <c r="H1162" i="1"/>
  <c r="H1166" i="1"/>
  <c r="H1170" i="1"/>
  <c r="H1174" i="1"/>
  <c r="H1178" i="1"/>
  <c r="H1182" i="1"/>
  <c r="G1217" i="1"/>
  <c r="H1217" i="1"/>
  <c r="G1220" i="1"/>
  <c r="H1220" i="1"/>
  <c r="G1226" i="1"/>
  <c r="H1226" i="1"/>
  <c r="G1230" i="1"/>
  <c r="H1230" i="1"/>
  <c r="H1318" i="1"/>
  <c r="H1334" i="1"/>
  <c r="G1334" i="1"/>
  <c r="H1337" i="1"/>
  <c r="G1337" i="1"/>
  <c r="H1342" i="1"/>
  <c r="G1342" i="1"/>
  <c r="H1345" i="1"/>
  <c r="G1345" i="1"/>
  <c r="H1350" i="1"/>
  <c r="G1350" i="1"/>
  <c r="H1353" i="1"/>
  <c r="G1353" i="1"/>
  <c r="H1358" i="1"/>
  <c r="G1358" i="1"/>
  <c r="G1363" i="1"/>
  <c r="H1363" i="1"/>
  <c r="G1368" i="1"/>
  <c r="H1368" i="1"/>
  <c r="G1371" i="1"/>
  <c r="H1371" i="1"/>
  <c r="G1386" i="1"/>
  <c r="H1386" i="1"/>
  <c r="G1389" i="1"/>
  <c r="H1389" i="1"/>
  <c r="H1446" i="1"/>
  <c r="G1446" i="1"/>
  <c r="I1446" i="1" s="1"/>
  <c r="H1055" i="1"/>
  <c r="G1057" i="1"/>
  <c r="G1061" i="1"/>
  <c r="H1100" i="1"/>
  <c r="H1104" i="1"/>
  <c r="H1108" i="1"/>
  <c r="G1115" i="1"/>
  <c r="G1119" i="1"/>
  <c r="G1123" i="1"/>
  <c r="G1128" i="1"/>
  <c r="G1132" i="1"/>
  <c r="G1136" i="1"/>
  <c r="G1140" i="1"/>
  <c r="G1144" i="1"/>
  <c r="G1148" i="1"/>
  <c r="G1155" i="1"/>
  <c r="G1219" i="1"/>
  <c r="G1224" i="1"/>
  <c r="G1229" i="1"/>
  <c r="G1233" i="1"/>
  <c r="G1324" i="1"/>
  <c r="G1328" i="1"/>
  <c r="H1336" i="1"/>
  <c r="H1340" i="1"/>
  <c r="H1344" i="1"/>
  <c r="H1348" i="1"/>
  <c r="H1352" i="1"/>
  <c r="H1356" i="1"/>
  <c r="G1362" i="1"/>
  <c r="G1366" i="1"/>
  <c r="G1370" i="1"/>
  <c r="G1374" i="1"/>
  <c r="H1377" i="1"/>
  <c r="H1381" i="1"/>
  <c r="G1388" i="1"/>
  <c r="G1392" i="1"/>
  <c r="H1405" i="1"/>
  <c r="H1410" i="1"/>
  <c r="G1410" i="1"/>
  <c r="H1412" i="1"/>
  <c r="G1412" i="1"/>
  <c r="H1414" i="1"/>
  <c r="G1414" i="1"/>
  <c r="H1422" i="1"/>
  <c r="H1504" i="1"/>
  <c r="G1504" i="1"/>
  <c r="H1527" i="1"/>
  <c r="G1527" i="1"/>
  <c r="H1552" i="1"/>
  <c r="G1552" i="1"/>
  <c r="H1555" i="1"/>
  <c r="G1555" i="1"/>
  <c r="G1151" i="1"/>
  <c r="G1218" i="1"/>
  <c r="G1223" i="1"/>
  <c r="G1228" i="1"/>
  <c r="G1232" i="1"/>
  <c r="G1323" i="1"/>
  <c r="G1327" i="1"/>
  <c r="G1332" i="1"/>
  <c r="H1335" i="1"/>
  <c r="H1339" i="1"/>
  <c r="H1343" i="1"/>
  <c r="H1347" i="1"/>
  <c r="H1351" i="1"/>
  <c r="H1355" i="1"/>
  <c r="H1359" i="1"/>
  <c r="G1361" i="1"/>
  <c r="G1365" i="1"/>
  <c r="G1369" i="1"/>
  <c r="G1373" i="1"/>
  <c r="H1380" i="1"/>
  <c r="G1387" i="1"/>
  <c r="G1391" i="1"/>
  <c r="H1401" i="1"/>
  <c r="H1418" i="1"/>
  <c r="H1470" i="1"/>
  <c r="G1470" i="1"/>
  <c r="H1478" i="1"/>
  <c r="G1478" i="1"/>
  <c r="H1480" i="1"/>
  <c r="G1480" i="1"/>
  <c r="H1492" i="1"/>
  <c r="G1492" i="1"/>
  <c r="G1495" i="1"/>
  <c r="H1497" i="1"/>
  <c r="G1497" i="1"/>
  <c r="H1515" i="1"/>
  <c r="G1515" i="1"/>
  <c r="H1543" i="1"/>
  <c r="G1543" i="1"/>
  <c r="H1548" i="1"/>
  <c r="G1548" i="1"/>
  <c r="H1402" i="1"/>
  <c r="H1406" i="1"/>
  <c r="H1420" i="1"/>
  <c r="H1425" i="1"/>
  <c r="G1425" i="1"/>
  <c r="H1427" i="1"/>
  <c r="G1427" i="1"/>
  <c r="H1429" i="1"/>
  <c r="G1429" i="1"/>
  <c r="H1431" i="1"/>
  <c r="G1431" i="1"/>
  <c r="H1433" i="1"/>
  <c r="G1433" i="1"/>
  <c r="H1441" i="1"/>
  <c r="G1441" i="1"/>
  <c r="H1443" i="1"/>
  <c r="H1471" i="1"/>
  <c r="G1471" i="1"/>
  <c r="I1471" i="1" s="1"/>
  <c r="H1473" i="1"/>
  <c r="G1473" i="1"/>
  <c r="H1483" i="1"/>
  <c r="G1483" i="1"/>
  <c r="H1513" i="1"/>
  <c r="G1513" i="1"/>
  <c r="H1536" i="1"/>
  <c r="G1536" i="1"/>
  <c r="H1557" i="1"/>
  <c r="G1557" i="1"/>
  <c r="H1567" i="1"/>
  <c r="G1567" i="1"/>
  <c r="H1575" i="1"/>
  <c r="G1575" i="1"/>
  <c r="F603" i="4"/>
  <c r="G143" i="9"/>
  <c r="E143" i="9" s="1"/>
  <c r="B143" i="9" s="1"/>
  <c r="D35" i="6"/>
  <c r="F36" i="6"/>
  <c r="J1445" i="1"/>
  <c r="G1445" i="1"/>
  <c r="H1452" i="1"/>
  <c r="G1452" i="1"/>
  <c r="H1456" i="1"/>
  <c r="G1456" i="1"/>
  <c r="I1456" i="1" s="1"/>
  <c r="H1541" i="1"/>
  <c r="G1541" i="1"/>
  <c r="E224" i="4"/>
  <c r="D220" i="1" s="1"/>
  <c r="F253" i="4"/>
  <c r="D252" i="4"/>
  <c r="F264" i="4"/>
  <c r="D263" i="4"/>
  <c r="F397" i="4"/>
  <c r="D396" i="4"/>
  <c r="J1446" i="1"/>
  <c r="H1448" i="1"/>
  <c r="J1456" i="1"/>
  <c r="H1458" i="1"/>
  <c r="J1463" i="1"/>
  <c r="H1465" i="1"/>
  <c r="J1473" i="1"/>
  <c r="F112" i="4"/>
  <c r="D344" i="4"/>
  <c r="G309" i="9"/>
  <c r="E309" i="9" s="1"/>
  <c r="B309" i="9" s="1"/>
  <c r="F190" i="5"/>
  <c r="D5" i="6"/>
  <c r="H1450" i="1"/>
  <c r="I1450" i="1" s="1"/>
  <c r="H1460" i="1"/>
  <c r="H1467" i="1"/>
  <c r="I1467" i="1" s="1"/>
  <c r="H1476" i="1"/>
  <c r="F273" i="4"/>
  <c r="E421" i="4"/>
  <c r="D415" i="1" s="1"/>
  <c r="E484" i="4"/>
  <c r="D478" i="1" s="1"/>
  <c r="D567" i="4"/>
  <c r="F568" i="4"/>
  <c r="I10" i="9"/>
  <c r="B53" i="9"/>
  <c r="B86" i="9"/>
  <c r="B94" i="9"/>
  <c r="B118" i="9"/>
  <c r="B126" i="9"/>
  <c r="L213" i="9"/>
  <c r="F218" i="9"/>
  <c r="B222" i="9"/>
  <c r="B234" i="9"/>
  <c r="B254" i="9"/>
  <c r="F256" i="9"/>
  <c r="B260" i="9"/>
  <c r="B300" i="9"/>
  <c r="E7" i="4"/>
  <c r="D3" i="1" s="1"/>
  <c r="F159" i="4"/>
  <c r="E196" i="4"/>
  <c r="D192" i="1" s="1"/>
  <c r="E311" i="4"/>
  <c r="F369" i="4"/>
  <c r="E529" i="4"/>
  <c r="D523" i="1" s="1"/>
  <c r="F29" i="5"/>
  <c r="E6" i="7"/>
  <c r="E22" i="7"/>
  <c r="B29" i="9"/>
  <c r="E36" i="9"/>
  <c r="B36" i="9" s="1"/>
  <c r="B39" i="9"/>
  <c r="E41" i="9"/>
  <c r="B41" i="9" s="1"/>
  <c r="B45" i="9"/>
  <c r="E146" i="9"/>
  <c r="B146" i="9" s="1"/>
  <c r="E148" i="9"/>
  <c r="B148" i="9" s="1"/>
  <c r="E151" i="9"/>
  <c r="B151" i="9" s="1"/>
  <c r="E152" i="9"/>
  <c r="E155" i="9"/>
  <c r="E160" i="9"/>
  <c r="B160" i="9" s="1"/>
  <c r="G166" i="9"/>
  <c r="M213" i="9"/>
  <c r="F213" i="9" s="1"/>
  <c r="B213" i="9" s="1"/>
  <c r="F228" i="9"/>
  <c r="F246" i="9"/>
  <c r="B246" i="9" s="1"/>
  <c r="F268" i="9"/>
  <c r="B268" i="9" s="1"/>
  <c r="E293" i="9"/>
  <c r="B293" i="9" s="1"/>
  <c r="E308" i="9"/>
  <c r="B308" i="9" s="1"/>
  <c r="F8" i="5"/>
  <c r="F19" i="5"/>
  <c r="B275" i="9"/>
  <c r="E23" i="9"/>
  <c r="B23" i="9" s="1"/>
  <c r="E25" i="9"/>
  <c r="B25" i="9" s="1"/>
  <c r="E32" i="9"/>
  <c r="B32" i="9" s="1"/>
  <c r="E38" i="9"/>
  <c r="B38" i="9" s="1"/>
  <c r="E52" i="9"/>
  <c r="B52" i="9" s="1"/>
  <c r="E55" i="9"/>
  <c r="B55" i="9" s="1"/>
  <c r="E57" i="9"/>
  <c r="B57" i="9" s="1"/>
  <c r="E63" i="9"/>
  <c r="B63" i="9" s="1"/>
  <c r="B144" i="9"/>
  <c r="E150" i="9"/>
  <c r="B150" i="9" s="1"/>
  <c r="E154" i="9"/>
  <c r="F215" i="9"/>
  <c r="F238" i="9"/>
  <c r="B238" i="9" s="1"/>
  <c r="F252" i="9"/>
  <c r="F270" i="9"/>
  <c r="B270" i="9" s="1"/>
  <c r="E291" i="9"/>
  <c r="B291" i="9" s="1"/>
  <c r="B294" i="9"/>
  <c r="E296" i="9"/>
  <c r="E303" i="9"/>
  <c r="B303" i="9" s="1"/>
  <c r="B152" i="9"/>
  <c r="G647" i="1"/>
  <c r="G644" i="1"/>
  <c r="G643" i="1"/>
  <c r="F652" i="4"/>
  <c r="G642" i="1"/>
  <c r="G645" i="1"/>
  <c r="H406" i="1"/>
  <c r="H413" i="1"/>
  <c r="H371" i="1"/>
  <c r="G364" i="1"/>
  <c r="H368" i="1"/>
  <c r="H366" i="1"/>
  <c r="E363" i="4"/>
  <c r="D358" i="1" s="1"/>
  <c r="G365" i="1"/>
  <c r="G291" i="1"/>
  <c r="H209" i="1"/>
  <c r="H206" i="1"/>
  <c r="H207" i="1"/>
  <c r="E47" i="9"/>
  <c r="B47" i="9" s="1"/>
  <c r="F220" i="9"/>
  <c r="H173" i="1"/>
  <c r="G168" i="1"/>
  <c r="G165" i="1"/>
  <c r="G166" i="1"/>
  <c r="G163" i="1"/>
  <c r="E163" i="4"/>
  <c r="D159" i="1" s="1"/>
  <c r="G160" i="1"/>
  <c r="G161" i="1"/>
  <c r="G153" i="1"/>
  <c r="G152" i="1"/>
  <c r="G149" i="1"/>
  <c r="G150" i="1"/>
  <c r="G134" i="1"/>
  <c r="G132" i="1"/>
  <c r="G129" i="1"/>
  <c r="G130" i="1"/>
  <c r="G131" i="1"/>
  <c r="E106" i="4"/>
  <c r="D102" i="1" s="1"/>
  <c r="G79" i="1"/>
  <c r="G81" i="1"/>
  <c r="E82" i="4"/>
  <c r="D78" i="1" s="1"/>
  <c r="E50" i="4"/>
  <c r="D46" i="1" s="1"/>
  <c r="F74" i="4"/>
  <c r="G65" i="1"/>
  <c r="E30" i="9"/>
  <c r="E286" i="9"/>
  <c r="B286" i="9" s="1"/>
  <c r="E292" i="9"/>
  <c r="B292" i="9" s="1"/>
  <c r="E295" i="9"/>
  <c r="B295" i="9" s="1"/>
  <c r="G1460" i="1"/>
  <c r="I1460" i="1" s="1"/>
  <c r="G1472" i="1"/>
  <c r="J1472" i="1"/>
  <c r="H1472" i="1"/>
  <c r="G1479" i="1"/>
  <c r="I1479" i="1" s="1"/>
  <c r="J1479" i="1"/>
  <c r="H1479" i="1"/>
  <c r="H1490" i="1"/>
  <c r="G1490" i="1"/>
  <c r="H1506" i="1"/>
  <c r="G1506" i="1"/>
  <c r="H1526" i="1"/>
  <c r="G1526" i="1"/>
  <c r="H1542" i="1"/>
  <c r="G1542" i="1"/>
  <c r="H1558" i="1"/>
  <c r="G1558" i="1"/>
  <c r="H1574" i="1"/>
  <c r="G1574" i="1"/>
  <c r="D306" i="1"/>
  <c r="E298" i="4"/>
  <c r="H1440" i="1"/>
  <c r="I1443" i="1"/>
  <c r="G1447" i="1"/>
  <c r="I1447" i="1" s="1"/>
  <c r="J1447" i="1"/>
  <c r="H1447" i="1"/>
  <c r="G1451" i="1"/>
  <c r="J1451" i="1"/>
  <c r="H1451" i="1"/>
  <c r="G1454" i="1"/>
  <c r="H1454" i="1"/>
  <c r="G1457" i="1"/>
  <c r="I1457" i="1" s="1"/>
  <c r="J1457" i="1"/>
  <c r="H1457" i="1"/>
  <c r="G1461" i="1"/>
  <c r="H1461" i="1"/>
  <c r="G1464" i="1"/>
  <c r="I1464" i="1" s="1"/>
  <c r="J1464" i="1"/>
  <c r="H1464" i="1"/>
  <c r="G1468" i="1"/>
  <c r="I1468" i="1" s="1"/>
  <c r="J1468" i="1"/>
  <c r="H1468" i="1"/>
  <c r="I1473" i="1"/>
  <c r="I1476" i="1"/>
  <c r="H1494" i="1"/>
  <c r="G1494" i="1"/>
  <c r="H1510" i="1"/>
  <c r="G1510" i="1"/>
  <c r="H1522" i="1"/>
  <c r="G1522" i="1"/>
  <c r="H1530" i="1"/>
  <c r="G1530" i="1"/>
  <c r="H1546" i="1"/>
  <c r="G1546" i="1"/>
  <c r="H1562" i="1"/>
  <c r="G1562" i="1"/>
  <c r="H1578" i="1"/>
  <c r="G1578" i="1"/>
  <c r="F69" i="5"/>
  <c r="C1047" i="1"/>
  <c r="I1448" i="1"/>
  <c r="I1452" i="1"/>
  <c r="I1458" i="1"/>
  <c r="I1465" i="1"/>
  <c r="G1474" i="1"/>
  <c r="I1474" i="1" s="1"/>
  <c r="J1474" i="1"/>
  <c r="H1474" i="1"/>
  <c r="G1477" i="1"/>
  <c r="J1477" i="1"/>
  <c r="H1477" i="1"/>
  <c r="H1482" i="1"/>
  <c r="G1482" i="1"/>
  <c r="H1498" i="1"/>
  <c r="G1498" i="1"/>
  <c r="H1514" i="1"/>
  <c r="G1514" i="1"/>
  <c r="H1534" i="1"/>
  <c r="G1534" i="1"/>
  <c r="H1550" i="1"/>
  <c r="G1550" i="1"/>
  <c r="H1566" i="1"/>
  <c r="G1566" i="1"/>
  <c r="I1439" i="1"/>
  <c r="H1444" i="1"/>
  <c r="G1449" i="1"/>
  <c r="J1449" i="1"/>
  <c r="H1449" i="1"/>
  <c r="G1455" i="1"/>
  <c r="J1455" i="1"/>
  <c r="H1455" i="1"/>
  <c r="G1459" i="1"/>
  <c r="J1459" i="1"/>
  <c r="H1459" i="1"/>
  <c r="G1462" i="1"/>
  <c r="I1462" i="1" s="1"/>
  <c r="J1462" i="1"/>
  <c r="H1462" i="1"/>
  <c r="G1466" i="1"/>
  <c r="J1466" i="1"/>
  <c r="H1466" i="1"/>
  <c r="H1486" i="1"/>
  <c r="G1486" i="1"/>
  <c r="H1502" i="1"/>
  <c r="G1502" i="1"/>
  <c r="H1538" i="1"/>
  <c r="G1538" i="1"/>
  <c r="H1554" i="1"/>
  <c r="G1554" i="1"/>
  <c r="H1570" i="1"/>
  <c r="G1570" i="1"/>
  <c r="D466" i="1"/>
  <c r="E420" i="4"/>
  <c r="F17" i="4"/>
  <c r="D7" i="4"/>
  <c r="F153" i="4"/>
  <c r="D152" i="4"/>
  <c r="F300" i="4"/>
  <c r="D299" i="4"/>
  <c r="F352" i="4"/>
  <c r="D351" i="4"/>
  <c r="F106" i="5"/>
  <c r="D87" i="5"/>
  <c r="G307" i="9"/>
  <c r="F177" i="5"/>
  <c r="D176" i="5"/>
  <c r="F35" i="6"/>
  <c r="H25" i="3"/>
  <c r="H29" i="3"/>
  <c r="D50" i="4"/>
  <c r="D106" i="4"/>
  <c r="F169" i="4"/>
  <c r="D163" i="4"/>
  <c r="F197" i="4"/>
  <c r="D196" i="4"/>
  <c r="F416" i="4"/>
  <c r="D484" i="4"/>
  <c r="D515" i="4"/>
  <c r="F522" i="4"/>
  <c r="D593" i="4"/>
  <c r="F45" i="5"/>
  <c r="F135" i="5"/>
  <c r="D134" i="5"/>
  <c r="H307" i="9"/>
  <c r="E176" i="5"/>
  <c r="F259" i="5"/>
  <c r="D258" i="5"/>
  <c r="H24" i="3"/>
  <c r="E35" i="6"/>
  <c r="F90" i="6"/>
  <c r="D89" i="6"/>
  <c r="B31" i="9"/>
  <c r="B70" i="9"/>
  <c r="B102" i="9"/>
  <c r="B134" i="9"/>
  <c r="B155" i="9"/>
  <c r="C986" i="1"/>
  <c r="C1007" i="1"/>
  <c r="C1030" i="1"/>
  <c r="C1084" i="1"/>
  <c r="C1113" i="1"/>
  <c r="C1154" i="1"/>
  <c r="C1157" i="1"/>
  <c r="C1227" i="1"/>
  <c r="C1236" i="1"/>
  <c r="C1299" i="1"/>
  <c r="C1307" i="1"/>
  <c r="C1329" i="1"/>
  <c r="C1360" i="1"/>
  <c r="C1384" i="1"/>
  <c r="C1393" i="1"/>
  <c r="C1423" i="1"/>
  <c r="C1436" i="1"/>
  <c r="C1437" i="1"/>
  <c r="G1440" i="1"/>
  <c r="I1440" i="1" s="1"/>
  <c r="G1442" i="1"/>
  <c r="I1442" i="1" s="1"/>
  <c r="G1444" i="1"/>
  <c r="F133" i="4"/>
  <c r="D224" i="4"/>
  <c r="D311" i="4"/>
  <c r="F312" i="4"/>
  <c r="D363" i="4"/>
  <c r="F427" i="4"/>
  <c r="D421" i="4"/>
  <c r="D529" i="4"/>
  <c r="E644" i="4"/>
  <c r="D638" i="1" s="1"/>
  <c r="F13" i="5"/>
  <c r="D12" i="5"/>
  <c r="F79" i="5"/>
  <c r="D78" i="5"/>
  <c r="D118" i="5"/>
  <c r="F119" i="5"/>
  <c r="H290" i="9"/>
  <c r="E146" i="5"/>
  <c r="D1124" i="1" s="1"/>
  <c r="F164" i="5"/>
  <c r="F238" i="5"/>
  <c r="F5" i="6"/>
  <c r="D141" i="6"/>
  <c r="D49" i="8"/>
  <c r="B30" i="9"/>
  <c r="B46" i="9"/>
  <c r="B78" i="9"/>
  <c r="B110" i="9"/>
  <c r="B142" i="9"/>
  <c r="B154" i="9"/>
  <c r="G162" i="9"/>
  <c r="E162" i="9" s="1"/>
  <c r="B162" i="9" s="1"/>
  <c r="D1047" i="1"/>
  <c r="D1048" i="1"/>
  <c r="D1154" i="1"/>
  <c r="D1183" i="1"/>
  <c r="D1215" i="1"/>
  <c r="D1216" i="1"/>
  <c r="D1408" i="1"/>
  <c r="C1469" i="1"/>
  <c r="C1475" i="1"/>
  <c r="F45" i="4"/>
  <c r="D44" i="4"/>
  <c r="F62" i="4"/>
  <c r="F82" i="4"/>
  <c r="F125" i="4"/>
  <c r="D124" i="4"/>
  <c r="F134" i="4"/>
  <c r="F188" i="4"/>
  <c r="D215" i="4"/>
  <c r="F356" i="4"/>
  <c r="D459" i="4"/>
  <c r="F581" i="4"/>
  <c r="D580" i="4"/>
  <c r="E593" i="4"/>
  <c r="D587" i="1" s="1"/>
  <c r="D625" i="4"/>
  <c r="D7" i="5"/>
  <c r="E12" i="5"/>
  <c r="D990" i="1" s="1"/>
  <c r="F70" i="5"/>
  <c r="G310" i="9"/>
  <c r="E310" i="9" s="1"/>
  <c r="B310" i="9" s="1"/>
  <c r="F206" i="5"/>
  <c r="F114" i="6"/>
  <c r="H27" i="3"/>
  <c r="B48" i="9"/>
  <c r="B156" i="9"/>
  <c r="B244" i="9"/>
  <c r="F245" i="9"/>
  <c r="B245" i="9" s="1"/>
  <c r="G289" i="9"/>
  <c r="E289" i="9" s="1"/>
  <c r="B289" i="9" s="1"/>
  <c r="F88" i="5"/>
  <c r="D245" i="5"/>
  <c r="E89" i="6"/>
  <c r="D1383" i="1" s="1"/>
  <c r="D6" i="8"/>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G212" i="9"/>
  <c r="E212" i="9" s="1"/>
  <c r="B212" i="9" s="1"/>
  <c r="G209" i="9"/>
  <c r="E209" i="9" s="1"/>
  <c r="B209" i="9" s="1"/>
  <c r="G204" i="9"/>
  <c r="E204" i="9" s="1"/>
  <c r="B204" i="9" s="1"/>
  <c r="G201" i="9"/>
  <c r="E201" i="9" s="1"/>
  <c r="B201" i="9" s="1"/>
  <c r="G196" i="9"/>
  <c r="E196" i="9" s="1"/>
  <c r="B196" i="9" s="1"/>
  <c r="G193" i="9"/>
  <c r="E193" i="9" s="1"/>
  <c r="B193" i="9" s="1"/>
  <c r="G210" i="9"/>
  <c r="E210" i="9" s="1"/>
  <c r="B210" i="9" s="1"/>
  <c r="G208" i="9"/>
  <c r="E208" i="9" s="1"/>
  <c r="B208" i="9" s="1"/>
  <c r="G206" i="9"/>
  <c r="E206" i="9" s="1"/>
  <c r="B206" i="9" s="1"/>
  <c r="G202" i="9"/>
  <c r="E202" i="9" s="1"/>
  <c r="B202" i="9" s="1"/>
  <c r="G200" i="9"/>
  <c r="E200" i="9" s="1"/>
  <c r="B200" i="9" s="1"/>
  <c r="G198" i="9"/>
  <c r="E198" i="9" s="1"/>
  <c r="B198" i="9" s="1"/>
  <c r="G194" i="9"/>
  <c r="E194" i="9" s="1"/>
  <c r="B194" i="9" s="1"/>
  <c r="L192" i="9"/>
  <c r="F192" i="9" s="1"/>
  <c r="H166" i="9"/>
  <c r="E166" i="9" s="1"/>
  <c r="B166" i="9" s="1"/>
  <c r="H165" i="9"/>
  <c r="B72" i="9"/>
  <c r="E77" i="9"/>
  <c r="B77" i="9" s="1"/>
  <c r="B80" i="9"/>
  <c r="E85" i="9"/>
  <c r="B85" i="9" s="1"/>
  <c r="B88" i="9"/>
  <c r="E93" i="9"/>
  <c r="B93" i="9" s="1"/>
  <c r="B96" i="9"/>
  <c r="E101" i="9"/>
  <c r="B101" i="9" s="1"/>
  <c r="B104" i="9"/>
  <c r="E109" i="9"/>
  <c r="B109" i="9" s="1"/>
  <c r="B112" i="9"/>
  <c r="E117" i="9"/>
  <c r="B117" i="9" s="1"/>
  <c r="B120" i="9"/>
  <c r="E125" i="9"/>
  <c r="B125" i="9" s="1"/>
  <c r="B128" i="9"/>
  <c r="E133" i="9"/>
  <c r="B133" i="9" s="1"/>
  <c r="B136" i="9"/>
  <c r="E141" i="9"/>
  <c r="B141" i="9" s="1"/>
  <c r="G161" i="9"/>
  <c r="E161" i="9" s="1"/>
  <c r="B161" i="9" s="1"/>
  <c r="G163" i="9"/>
  <c r="E163" i="9" s="1"/>
  <c r="B163" i="9" s="1"/>
  <c r="G165" i="9"/>
  <c r="G167" i="9"/>
  <c r="E167" i="9" s="1"/>
  <c r="B167" i="9" s="1"/>
  <c r="G197" i="9"/>
  <c r="E197" i="9" s="1"/>
  <c r="B197" i="9" s="1"/>
  <c r="B228" i="9"/>
  <c r="F229" i="9"/>
  <c r="B229" i="9" s="1"/>
  <c r="F261" i="9"/>
  <c r="B261" i="9" s="1"/>
  <c r="G290" i="9"/>
  <c r="D146" i="5"/>
  <c r="F239" i="5"/>
  <c r="E5" i="6"/>
  <c r="E26" i="9"/>
  <c r="B26" i="9" s="1"/>
  <c r="E34" i="9"/>
  <c r="B34" i="9" s="1"/>
  <c r="E42" i="9"/>
  <c r="B42" i="9" s="1"/>
  <c r="E50" i="9"/>
  <c r="B50" i="9" s="1"/>
  <c r="B59" i="9"/>
  <c r="B67" i="9"/>
  <c r="B75" i="9"/>
  <c r="B83" i="9"/>
  <c r="B91" i="9"/>
  <c r="B99" i="9"/>
  <c r="B107" i="9"/>
  <c r="B115" i="9"/>
  <c r="B123" i="9"/>
  <c r="B131" i="9"/>
  <c r="B139" i="9"/>
  <c r="G205" i="9"/>
  <c r="E205" i="9" s="1"/>
  <c r="B205" i="9" s="1"/>
  <c r="B220" i="9"/>
  <c r="F221" i="9"/>
  <c r="B221" i="9" s="1"/>
  <c r="B252" i="9"/>
  <c r="F253" i="9"/>
  <c r="B253" i="9" s="1"/>
  <c r="F277" i="9"/>
  <c r="E58" i="9"/>
  <c r="B58" i="9" s="1"/>
  <c r="E66" i="9"/>
  <c r="B66" i="9" s="1"/>
  <c r="E74" i="9"/>
  <c r="B74" i="9" s="1"/>
  <c r="E82" i="9"/>
  <c r="B82" i="9" s="1"/>
  <c r="E90" i="9"/>
  <c r="B90" i="9" s="1"/>
  <c r="E98" i="9"/>
  <c r="B98" i="9" s="1"/>
  <c r="E106" i="9"/>
  <c r="B106" i="9" s="1"/>
  <c r="E114" i="9"/>
  <c r="B114" i="9" s="1"/>
  <c r="E122" i="9"/>
  <c r="B122" i="9" s="1"/>
  <c r="E130" i="9"/>
  <c r="B130" i="9" s="1"/>
  <c r="E138" i="9"/>
  <c r="B138" i="9" s="1"/>
  <c r="B296" i="9"/>
  <c r="E158" i="9"/>
  <c r="B158" i="9" s="1"/>
  <c r="F216" i="9"/>
  <c r="F224" i="9"/>
  <c r="B224" i="9" s="1"/>
  <c r="F232" i="9"/>
  <c r="F248" i="9"/>
  <c r="B216" i="9"/>
  <c r="F217" i="9"/>
  <c r="B217" i="9" s="1"/>
  <c r="F225" i="9"/>
  <c r="B225" i="9" s="1"/>
  <c r="B232" i="9"/>
  <c r="F233" i="9"/>
  <c r="B233" i="9" s="1"/>
  <c r="B240" i="9"/>
  <c r="F241" i="9"/>
  <c r="B241" i="9" s="1"/>
  <c r="B248" i="9"/>
  <c r="F249" i="9"/>
  <c r="B249" i="9" s="1"/>
  <c r="B256" i="9"/>
  <c r="F257" i="9"/>
  <c r="B257" i="9" s="1"/>
  <c r="B264" i="9"/>
  <c r="F265" i="9"/>
  <c r="B265" i="9" s="1"/>
  <c r="E273" i="9"/>
  <c r="B273" i="9" s="1"/>
  <c r="E287" i="9"/>
  <c r="B287" i="9" s="1"/>
  <c r="B304" i="9"/>
  <c r="B215" i="9"/>
  <c r="B218" i="9"/>
  <c r="B219" i="9"/>
  <c r="B223" i="9"/>
  <c r="B227" i="9"/>
  <c r="B231" i="9"/>
  <c r="B235" i="9"/>
  <c r="B239" i="9"/>
  <c r="B243" i="9"/>
  <c r="B247" i="9"/>
  <c r="B251" i="9"/>
  <c r="B255" i="9"/>
  <c r="B259" i="9"/>
  <c r="B263" i="9"/>
  <c r="B267" i="9"/>
  <c r="B271" i="9"/>
  <c r="E282" i="9"/>
  <c r="B282" i="9" s="1"/>
  <c r="B297" i="9"/>
  <c r="B301" i="9"/>
  <c r="B305" i="9"/>
  <c r="F311" i="9"/>
  <c r="G1576" i="1" l="1"/>
  <c r="F643" i="4"/>
  <c r="D1214" i="1"/>
  <c r="I23" i="3"/>
  <c r="E290" i="9"/>
  <c r="B290" i="9" s="1"/>
  <c r="G637" i="1"/>
  <c r="F263" i="4"/>
  <c r="C259" i="1"/>
  <c r="E165" i="9"/>
  <c r="B165" i="9" s="1"/>
  <c r="I1444" i="1"/>
  <c r="I1466" i="1"/>
  <c r="I30" i="3"/>
  <c r="D1453" i="1"/>
  <c r="F344" i="4"/>
  <c r="C339" i="1"/>
  <c r="I1441" i="1"/>
  <c r="I1478" i="1"/>
  <c r="E5" i="7"/>
  <c r="D1437" i="1"/>
  <c r="G1437" i="1" s="1"/>
  <c r="F567" i="4"/>
  <c r="C561" i="1"/>
  <c r="F396" i="4"/>
  <c r="C391" i="1"/>
  <c r="F252" i="4"/>
  <c r="C248" i="1"/>
  <c r="I1463" i="1"/>
  <c r="E350" i="4"/>
  <c r="D345" i="1" s="1"/>
  <c r="E151" i="4"/>
  <c r="D147" i="1" s="1"/>
  <c r="E6" i="4"/>
  <c r="E412" i="4" s="1"/>
  <c r="H78" i="1"/>
  <c r="G78" i="1"/>
  <c r="C1222" i="1"/>
  <c r="F245" i="5"/>
  <c r="H20" i="3"/>
  <c r="C985" i="1"/>
  <c r="H1475" i="1"/>
  <c r="G1475" i="1"/>
  <c r="H1215" i="1"/>
  <c r="G1215" i="1"/>
  <c r="C1056" i="1"/>
  <c r="F78" i="5"/>
  <c r="H638" i="1"/>
  <c r="G638" i="1"/>
  <c r="F363" i="4"/>
  <c r="C358" i="1"/>
  <c r="H1437" i="1"/>
  <c r="H1384" i="1"/>
  <c r="G1384" i="1"/>
  <c r="G1154" i="1"/>
  <c r="H1154" i="1"/>
  <c r="H1007" i="1"/>
  <c r="G1007" i="1"/>
  <c r="C1383" i="1"/>
  <c r="F89" i="6"/>
  <c r="E7" i="5"/>
  <c r="F7" i="5" s="1"/>
  <c r="F484" i="4"/>
  <c r="C478" i="1"/>
  <c r="F163" i="4"/>
  <c r="C159" i="1"/>
  <c r="C1065" i="1"/>
  <c r="F87" i="5"/>
  <c r="E528" i="4"/>
  <c r="E408" i="4"/>
  <c r="D403" i="1" s="1"/>
  <c r="D293" i="1"/>
  <c r="I24" i="3"/>
  <c r="E141" i="6"/>
  <c r="D1299" i="1"/>
  <c r="F625" i="4"/>
  <c r="C619" i="1"/>
  <c r="F459" i="4"/>
  <c r="C453" i="1"/>
  <c r="H1469" i="1"/>
  <c r="G1469" i="1"/>
  <c r="H1183" i="1"/>
  <c r="G1183" i="1"/>
  <c r="F529" i="4"/>
  <c r="D528" i="4"/>
  <c r="C523" i="1"/>
  <c r="H1360" i="1"/>
  <c r="G1360" i="1"/>
  <c r="G1236" i="1"/>
  <c r="H1236" i="1"/>
  <c r="G1113" i="1"/>
  <c r="H1113" i="1"/>
  <c r="H986" i="1"/>
  <c r="G986" i="1"/>
  <c r="F258" i="5"/>
  <c r="C1235" i="1"/>
  <c r="F134" i="5"/>
  <c r="C1112" i="1"/>
  <c r="F593" i="4"/>
  <c r="C587" i="1"/>
  <c r="F176" i="5"/>
  <c r="H22" i="3"/>
  <c r="C1153" i="1"/>
  <c r="D350" i="4"/>
  <c r="F351" i="4"/>
  <c r="C346" i="1"/>
  <c r="D151" i="4"/>
  <c r="H21" i="9"/>
  <c r="F152" i="4"/>
  <c r="G21" i="9"/>
  <c r="C148" i="1"/>
  <c r="E635" i="4"/>
  <c r="D629" i="1" s="1"/>
  <c r="D414" i="1"/>
  <c r="I1455" i="1"/>
  <c r="I1477" i="1"/>
  <c r="G1047" i="1"/>
  <c r="H1047" i="1"/>
  <c r="D42" i="8"/>
  <c r="H19" i="9" s="1"/>
  <c r="E19" i="9" s="1"/>
  <c r="B19" i="9" s="1"/>
  <c r="C1481" i="1"/>
  <c r="F124" i="4"/>
  <c r="C120" i="1"/>
  <c r="F44" i="4"/>
  <c r="C40" i="1"/>
  <c r="G1408" i="1"/>
  <c r="H1408" i="1"/>
  <c r="C1524" i="1"/>
  <c r="D43" i="8"/>
  <c r="D237" i="5"/>
  <c r="D175" i="5" s="1"/>
  <c r="C990" i="1"/>
  <c r="F12" i="5"/>
  <c r="D420" i="4"/>
  <c r="F421" i="4"/>
  <c r="C415" i="1"/>
  <c r="F311" i="4"/>
  <c r="C306" i="1"/>
  <c r="H1423" i="1"/>
  <c r="G1423" i="1"/>
  <c r="H1329" i="1"/>
  <c r="H1227" i="1"/>
  <c r="G1227" i="1"/>
  <c r="G1084" i="1"/>
  <c r="H1084" i="1"/>
  <c r="I25" i="3"/>
  <c r="D1329" i="1"/>
  <c r="G1329" i="1" s="1"/>
  <c r="F196" i="4"/>
  <c r="C192" i="1"/>
  <c r="F106" i="4"/>
  <c r="C102" i="1"/>
  <c r="E68" i="5"/>
  <c r="H466" i="1"/>
  <c r="G466" i="1"/>
  <c r="I1459" i="1"/>
  <c r="I1449" i="1"/>
  <c r="D68" i="5"/>
  <c r="D2" i="1"/>
  <c r="I1451" i="1"/>
  <c r="F146" i="5"/>
  <c r="C1124" i="1"/>
  <c r="B192" i="9"/>
  <c r="F580" i="4"/>
  <c r="C574" i="1"/>
  <c r="F215" i="4"/>
  <c r="C211" i="1"/>
  <c r="H1216" i="1"/>
  <c r="G1216" i="1"/>
  <c r="H1048" i="1"/>
  <c r="G1048" i="1"/>
  <c r="F141" i="6"/>
  <c r="H28" i="3"/>
  <c r="C1435" i="1"/>
  <c r="F118" i="5"/>
  <c r="C1096" i="1"/>
  <c r="F224" i="4"/>
  <c r="C220" i="1"/>
  <c r="H1393" i="1"/>
  <c r="G1393" i="1"/>
  <c r="G1307" i="1"/>
  <c r="H1307" i="1"/>
  <c r="H1157" i="1"/>
  <c r="G1157" i="1"/>
  <c r="G1030" i="1"/>
  <c r="H1030" i="1"/>
  <c r="D1153" i="1"/>
  <c r="E175" i="5"/>
  <c r="D1152" i="1" s="1"/>
  <c r="I22" i="3"/>
  <c r="F515" i="4"/>
  <c r="C509" i="1"/>
  <c r="F50" i="4"/>
  <c r="C46" i="1"/>
  <c r="E307" i="9"/>
  <c r="B307" i="9" s="1"/>
  <c r="D298" i="4"/>
  <c r="F299" i="4"/>
  <c r="C294" i="1"/>
  <c r="F7" i="4"/>
  <c r="D6" i="4"/>
  <c r="C3" i="1"/>
  <c r="I1472" i="1"/>
  <c r="I29" i="3" l="1"/>
  <c r="D1436" i="1"/>
  <c r="G315" i="9"/>
  <c r="E315" i="9" s="1"/>
  <c r="H248" i="1"/>
  <c r="G248" i="1"/>
  <c r="H561" i="1"/>
  <c r="G561" i="1"/>
  <c r="H1453" i="1"/>
  <c r="G1453" i="1"/>
  <c r="H259" i="1"/>
  <c r="G259" i="1"/>
  <c r="G312" i="9"/>
  <c r="E312" i="9" s="1"/>
  <c r="B312" i="9" s="1"/>
  <c r="H391" i="1"/>
  <c r="G391" i="1"/>
  <c r="H339" i="1"/>
  <c r="G339" i="1"/>
  <c r="E407" i="4"/>
  <c r="D402" i="1" s="1"/>
  <c r="E289" i="4"/>
  <c r="E413" i="4" s="1"/>
  <c r="D408" i="1" s="1"/>
  <c r="I17" i="3"/>
  <c r="I16" i="3"/>
  <c r="H294" i="1"/>
  <c r="G294" i="1"/>
  <c r="H3" i="1"/>
  <c r="G3" i="1"/>
  <c r="D412" i="4"/>
  <c r="F6" i="4"/>
  <c r="H16" i="3"/>
  <c r="C2" i="1"/>
  <c r="D407" i="4"/>
  <c r="F298" i="4"/>
  <c r="C293" i="1"/>
  <c r="H509" i="1"/>
  <c r="G509" i="1"/>
  <c r="H1096" i="1"/>
  <c r="G1096" i="1"/>
  <c r="E639" i="4"/>
  <c r="D407" i="1"/>
  <c r="G102" i="1"/>
  <c r="H102" i="1"/>
  <c r="G415" i="1"/>
  <c r="H415" i="1"/>
  <c r="H990" i="1"/>
  <c r="G990" i="1"/>
  <c r="G120" i="1"/>
  <c r="H120" i="1"/>
  <c r="E21" i="9"/>
  <c r="H346" i="1"/>
  <c r="G346" i="1"/>
  <c r="D636" i="4"/>
  <c r="C522" i="1"/>
  <c r="F528" i="4"/>
  <c r="G619" i="1"/>
  <c r="H619" i="1"/>
  <c r="I28" i="3"/>
  <c r="D1435" i="1"/>
  <c r="H9" i="3" s="1"/>
  <c r="H1065" i="1"/>
  <c r="G1065" i="1"/>
  <c r="G1299" i="1"/>
  <c r="H1056" i="1"/>
  <c r="G1056" i="1"/>
  <c r="H46" i="1"/>
  <c r="G46" i="1"/>
  <c r="H211" i="1"/>
  <c r="G211" i="1"/>
  <c r="H21" i="3"/>
  <c r="C1046" i="1"/>
  <c r="F68" i="5"/>
  <c r="D1046" i="1"/>
  <c r="I21" i="3"/>
  <c r="H23" i="3"/>
  <c r="C1214" i="1"/>
  <c r="F237" i="5"/>
  <c r="H1112" i="1"/>
  <c r="G1112" i="1"/>
  <c r="H159" i="1"/>
  <c r="G159" i="1"/>
  <c r="E6" i="5"/>
  <c r="D985" i="1"/>
  <c r="H985" i="1" s="1"/>
  <c r="I20" i="3"/>
  <c r="H1299" i="1"/>
  <c r="G220" i="1"/>
  <c r="H220" i="1"/>
  <c r="H1124" i="1"/>
  <c r="G1124" i="1"/>
  <c r="H192" i="1"/>
  <c r="G192" i="1"/>
  <c r="G306" i="1"/>
  <c r="H306" i="1"/>
  <c r="F420" i="4"/>
  <c r="C414" i="1"/>
  <c r="D635" i="4"/>
  <c r="I35" i="3"/>
  <c r="C1518" i="1"/>
  <c r="H40" i="1"/>
  <c r="G40" i="1"/>
  <c r="G1481" i="1"/>
  <c r="H1481" i="1"/>
  <c r="F350" i="4"/>
  <c r="C345" i="1"/>
  <c r="D408" i="4"/>
  <c r="F175" i="5"/>
  <c r="C1152" i="1"/>
  <c r="H453" i="1"/>
  <c r="G453" i="1"/>
  <c r="E636" i="4"/>
  <c r="D630" i="1" s="1"/>
  <c r="D522" i="1"/>
  <c r="G1222" i="1"/>
  <c r="H1222" i="1"/>
  <c r="H574" i="1"/>
  <c r="G574" i="1"/>
  <c r="G1524" i="1"/>
  <c r="H1524" i="1"/>
  <c r="G313" i="9"/>
  <c r="E313" i="9" s="1"/>
  <c r="B313" i="9" s="1"/>
  <c r="K1450" i="9"/>
  <c r="I34" i="3"/>
  <c r="C1517" i="1"/>
  <c r="G148" i="1"/>
  <c r="H148" i="1"/>
  <c r="D289" i="4"/>
  <c r="H17" i="3"/>
  <c r="F151" i="4"/>
  <c r="C147" i="1"/>
  <c r="H1153" i="1"/>
  <c r="G1153" i="1"/>
  <c r="H587" i="1"/>
  <c r="G587" i="1"/>
  <c r="H1235" i="1"/>
  <c r="G1235" i="1"/>
  <c r="G523" i="1"/>
  <c r="H523" i="1"/>
  <c r="G478" i="1"/>
  <c r="H478" i="1"/>
  <c r="H1383" i="1"/>
  <c r="G1383" i="1"/>
  <c r="H358" i="1"/>
  <c r="G358" i="1"/>
  <c r="D6" i="5"/>
  <c r="G317" i="9"/>
  <c r="E317" i="9" s="1"/>
  <c r="G985" i="1" l="1"/>
  <c r="H11" i="3"/>
  <c r="N3" i="9" s="1"/>
  <c r="E314" i="9"/>
  <c r="I10" i="3" s="1"/>
  <c r="B315" i="9"/>
  <c r="G1436" i="1"/>
  <c r="H1436" i="1"/>
  <c r="E290" i="4"/>
  <c r="D286" i="1" s="1"/>
  <c r="E640" i="4"/>
  <c r="E642" i="4" s="1"/>
  <c r="E414" i="4"/>
  <c r="D409" i="1" s="1"/>
  <c r="E415" i="4"/>
  <c r="D410" i="1" s="1"/>
  <c r="D285" i="1"/>
  <c r="E291" i="4"/>
  <c r="D287" i="1" s="1"/>
  <c r="K3" i="9"/>
  <c r="G1152" i="1"/>
  <c r="H1152" i="1"/>
  <c r="F635" i="4"/>
  <c r="C629" i="1"/>
  <c r="G1214" i="1"/>
  <c r="H1214" i="1"/>
  <c r="H293" i="1"/>
  <c r="G293" i="1"/>
  <c r="D290" i="4"/>
  <c r="G284" i="9"/>
  <c r="E284" i="9" s="1"/>
  <c r="B284" i="9" s="1"/>
  <c r="G278" i="9"/>
  <c r="F6" i="5"/>
  <c r="C984" i="1"/>
  <c r="H414" i="1"/>
  <c r="G414" i="1"/>
  <c r="H1435" i="1"/>
  <c r="H1046" i="1"/>
  <c r="G1046" i="1"/>
  <c r="H522" i="1"/>
  <c r="G522" i="1"/>
  <c r="B21" i="9"/>
  <c r="E311" i="9"/>
  <c r="B317" i="9"/>
  <c r="E316" i="9"/>
  <c r="I9" i="3" s="1"/>
  <c r="G1517" i="1"/>
  <c r="H1517" i="1"/>
  <c r="F408" i="4"/>
  <c r="C403" i="1"/>
  <c r="H1518" i="1"/>
  <c r="G1518" i="1"/>
  <c r="G1435" i="1"/>
  <c r="H278" i="9"/>
  <c r="D984" i="1"/>
  <c r="F636" i="4"/>
  <c r="C630" i="1"/>
  <c r="C402" i="1"/>
  <c r="F407" i="4"/>
  <c r="G147" i="1"/>
  <c r="H147" i="1"/>
  <c r="D291" i="4"/>
  <c r="F289" i="4"/>
  <c r="D413" i="4"/>
  <c r="D414" i="4" s="1"/>
  <c r="C285" i="1"/>
  <c r="G345" i="1"/>
  <c r="H345" i="1"/>
  <c r="D633" i="1"/>
  <c r="H2" i="1"/>
  <c r="G2" i="1"/>
  <c r="D639" i="4"/>
  <c r="F412" i="4"/>
  <c r="C407" i="1"/>
  <c r="I11" i="3" l="1"/>
  <c r="E278" i="9"/>
  <c r="B278" i="9" s="1"/>
  <c r="E641" i="4"/>
  <c r="D635" i="1" s="1"/>
  <c r="D634" i="1"/>
  <c r="H407" i="1"/>
  <c r="G407" i="1"/>
  <c r="G630" i="1"/>
  <c r="H630" i="1"/>
  <c r="F639" i="4"/>
  <c r="C633" i="1"/>
  <c r="H285" i="1"/>
  <c r="G285" i="1"/>
  <c r="F291" i="4"/>
  <c r="C287" i="1"/>
  <c r="H402" i="1"/>
  <c r="G402" i="1"/>
  <c r="F414" i="4"/>
  <c r="C409" i="1"/>
  <c r="D640" i="4"/>
  <c r="F413" i="4"/>
  <c r="C408" i="1"/>
  <c r="D415" i="4"/>
  <c r="D636" i="1"/>
  <c r="H403" i="1"/>
  <c r="G403" i="1"/>
  <c r="H8" i="3"/>
  <c r="G984" i="1"/>
  <c r="H984" i="1"/>
  <c r="F290" i="4"/>
  <c r="C286" i="1"/>
  <c r="G629" i="1"/>
  <c r="H629" i="1"/>
  <c r="E277" i="9" l="1"/>
  <c r="I8" i="3" s="1"/>
  <c r="E645" i="4"/>
  <c r="I18" i="3" s="1"/>
  <c r="E646" i="4"/>
  <c r="D640" i="1" s="1"/>
  <c r="M3" i="9"/>
  <c r="D642" i="4"/>
  <c r="F640" i="4"/>
  <c r="C634" i="1"/>
  <c r="F415" i="4"/>
  <c r="C410" i="1"/>
  <c r="H409" i="1"/>
  <c r="G409" i="1"/>
  <c r="D641" i="4"/>
  <c r="H286" i="1"/>
  <c r="G286" i="1"/>
  <c r="H408" i="1"/>
  <c r="G408" i="1"/>
  <c r="H287" i="1"/>
  <c r="G287" i="1"/>
  <c r="H633" i="1"/>
  <c r="G633" i="1"/>
  <c r="D639" i="1" l="1"/>
  <c r="I19" i="3"/>
  <c r="H410" i="1"/>
  <c r="G410" i="1"/>
  <c r="G634" i="1"/>
  <c r="H634" i="1"/>
  <c r="D645" i="4"/>
  <c r="F641" i="4"/>
  <c r="C635" i="1"/>
  <c r="G276" i="9"/>
  <c r="E276" i="9" s="1"/>
  <c r="B276" i="9" s="1"/>
  <c r="D646" i="4"/>
  <c r="F642" i="4"/>
  <c r="C636" i="1"/>
  <c r="G636" i="1" l="1"/>
  <c r="H636" i="1"/>
  <c r="G635" i="1"/>
  <c r="H635" i="1"/>
  <c r="H7" i="3"/>
  <c r="H19" i="3"/>
  <c r="C640" i="1"/>
  <c r="F646" i="4"/>
  <c r="H18" i="3"/>
  <c r="C639" i="1"/>
  <c r="F645" i="4"/>
  <c r="H640" i="1" l="1"/>
  <c r="G640" i="1"/>
  <c r="G639" i="1"/>
  <c r="H639" i="1"/>
  <c r="J3" i="9"/>
  <c r="L272" i="9" l="1"/>
  <c r="H274" i="9"/>
  <c r="G274" i="9"/>
  <c r="H18" i="9"/>
  <c r="M272" i="9"/>
  <c r="H15" i="9"/>
  <c r="J7" i="9"/>
  <c r="J6" i="9"/>
  <c r="J5" i="9"/>
  <c r="I17" i="9"/>
  <c r="M16" i="9"/>
  <c r="G17" i="9"/>
  <c r="L15" i="9"/>
  <c r="K6" i="9"/>
  <c r="G18" i="9"/>
  <c r="L16" i="9"/>
  <c r="I12" i="9"/>
  <c r="G16" i="9"/>
  <c r="K5" i="9"/>
  <c r="H17" i="9"/>
  <c r="M15" i="9"/>
  <c r="J13" i="9"/>
  <c r="I11" i="9"/>
  <c r="I13" i="9"/>
  <c r="J8" i="9"/>
  <c r="J9" i="9"/>
  <c r="K13" i="9"/>
  <c r="K9" i="9"/>
  <c r="J12" i="9"/>
  <c r="K7" i="9"/>
  <c r="I6" i="9"/>
  <c r="J10" i="9"/>
  <c r="K10" i="9"/>
  <c r="G15" i="9"/>
  <c r="J17" i="9"/>
  <c r="K11" i="9"/>
  <c r="I5" i="9"/>
  <c r="I7" i="9"/>
  <c r="J11" i="9"/>
  <c r="H16" i="9"/>
  <c r="I9" i="9"/>
  <c r="I8" i="9"/>
  <c r="K12" i="9"/>
  <c r="K8" i="9"/>
  <c r="E15" i="9" l="1"/>
  <c r="F16" i="9"/>
  <c r="E7" i="9"/>
  <c r="B7" i="9" s="1"/>
  <c r="E5" i="9"/>
  <c r="B5" i="9" s="1"/>
  <c r="E9" i="9"/>
  <c r="B9" i="9" s="1"/>
  <c r="E13" i="9"/>
  <c r="B13" i="9" s="1"/>
  <c r="F15" i="9"/>
  <c r="E17" i="9"/>
  <c r="B17" i="9" s="1"/>
  <c r="E6" i="9"/>
  <c r="B6" i="9" s="1"/>
  <c r="E11" i="9"/>
  <c r="B11" i="9" s="1"/>
  <c r="E18" i="9"/>
  <c r="B18" i="9" s="1"/>
  <c r="E274" i="9"/>
  <c r="E10" i="9"/>
  <c r="B10" i="9" s="1"/>
  <c r="E8" i="9"/>
  <c r="B8" i="9" s="1"/>
  <c r="E16" i="9"/>
  <c r="E12" i="9"/>
  <c r="B12" i="9" s="1"/>
  <c r="F272" i="9"/>
  <c r="B15" i="9" l="1"/>
  <c r="B16" i="9"/>
  <c r="F14" i="9"/>
  <c r="E14" i="9"/>
  <c r="B274" i="9"/>
  <c r="E20" i="9"/>
  <c r="I7" i="3" s="1"/>
  <c r="B272" i="9"/>
  <c r="F20"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<sst xmlns="http://schemas.openxmlformats.org/spreadsheetml/2006/main" count="4369" uniqueCount="3421">
  <si>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</si>
  <si>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</si>
  <si>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</si>
  <si>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</si>
  <si>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</si>
  <si>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</si>
  <si>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</si>
  <si>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</si>
  <si>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</si>
  <si>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</si>
  <si>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</si>
  <si>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</si>
  <si>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</si>
  <si>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</si>
  <si>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</si>
  <si>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</si>
  <si>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</si>
  <si>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</si>
  <si>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</si>
  <si>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</si>
  <si>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</si>
  <si>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</si>
  <si>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</si>
  <si>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</si>
  <si>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</si>
  <si>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</si>
  <si>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</si>
  <si>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</si>
  <si>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</si>
  <si>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</si>
  <si>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</si>
  <si>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HITNU MEDICINU SPLITSKO-DALMATINSKE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</si>
  <si>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</si>
  <si>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</si>
  <si>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</si>
  <si>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</si>
  <si>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</si>
  <si>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</si>
  <si>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</si>
  <si>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</si>
  <si>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</si>
  <si>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</si>
  <si>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</si>
  <si>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</si>
  <si>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</si>
  <si>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</si>
  <si>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</si>
  <si>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</si>
  <si>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</si>
  <si>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37531 - ZAVOD ZA HITNU MEDICINU SPLITSKO-DALMATINSKE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</si>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</sst>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17874998.82</v>
      </c>
      <c r="D2" s="6">
        <f>'PR-RAS'!E6</f>
        <v>22155241.650000002</v>
      </c>
      <c r="E2" s="6">
        <v>0</v>
      </c>
      <c r="F2" s="6">
        <v>0</v>
      </c>
      <c r="G2" s="7">
        <f t="shared" ref="G2:G264" si="0">(B2/1000)*(C2*1+D2*2)</f>
        <v>62185.482120000008</v>
      </c>
      <c r="H2" s="7">
        <f t="shared" ref="H2:H264" si="1">ABS(C2-ROUND(C2,0))+ABS(D2-ROUND(D2,0))</f>
        <v>0.5299999974668026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1536543.9100000001</v>
      </c>
      <c r="D46" s="1">
        <f>'PR-RAS'!E50</f>
        <v>1725402.8800000001</v>
      </c>
      <c r="E46" s="1">
        <v>0</v>
      </c>
      <c r="F46" s="1">
        <v>0</v>
      </c>
      <c r="G46" s="2">
        <f t="shared" si="0"/>
        <v>224430.73514999999</v>
      </c>
      <c r="H46" s="2">
        <f t="shared" si="1"/>
        <v>0.20999999972991645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601208.06999999995</v>
      </c>
      <c r="D58" s="1">
        <f>'PR-RAS'!E62</f>
        <v>696947.04</v>
      </c>
      <c r="E58" s="1">
        <v>0</v>
      </c>
      <c r="F58" s="1">
        <v>0</v>
      </c>
      <c r="G58" s="2">
        <f t="shared" si="0"/>
        <v>113720.82255</v>
      </c>
      <c r="H58" s="2">
        <f t="shared" si="1"/>
        <v>0.10999999998603016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601208.06999999995</v>
      </c>
      <c r="D59" s="1">
        <f>'PR-RAS'!E63</f>
        <v>696947.04</v>
      </c>
      <c r="E59" s="1">
        <v>0</v>
      </c>
      <c r="F59" s="1">
        <v>0</v>
      </c>
      <c r="G59" s="2">
        <f t="shared" si="0"/>
        <v>115715.9247</v>
      </c>
      <c r="H59" s="2">
        <f t="shared" si="1"/>
        <v>0.10999999998603016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709032.95</v>
      </c>
      <c r="D64" s="1">
        <f>'PR-RAS'!E68</f>
        <v>829506.93</v>
      </c>
      <c r="E64" s="1">
        <v>0</v>
      </c>
      <c r="F64" s="1">
        <v>0</v>
      </c>
      <c r="G64" s="2">
        <f t="shared" si="0"/>
        <v>149186.94903000002</v>
      </c>
      <c r="H64" s="2">
        <f t="shared" si="1"/>
        <v>0.11999999999534339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709032.95</v>
      </c>
      <c r="D65" s="1">
        <f>'PR-RAS'!E69</f>
        <v>829506.93</v>
      </c>
      <c r="E65" s="1">
        <v>0</v>
      </c>
      <c r="F65" s="1">
        <v>0</v>
      </c>
      <c r="G65" s="2">
        <f t="shared" si="0"/>
        <v>151554.99584000002</v>
      </c>
      <c r="H65" s="2">
        <f t="shared" si="1"/>
        <v>0.11999999999534339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226302.89</v>
      </c>
      <c r="D70" s="1">
        <f>'PR-RAS'!E74</f>
        <v>198948.91</v>
      </c>
      <c r="E70" s="1">
        <v>0</v>
      </c>
      <c r="F70" s="1">
        <v>0</v>
      </c>
      <c r="G70" s="2">
        <f t="shared" si="0"/>
        <v>43069.848989999999</v>
      </c>
      <c r="H70" s="2">
        <f t="shared" si="1"/>
        <v>0.1999999999825377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226302.89</v>
      </c>
      <c r="D71" s="1">
        <f>'PR-RAS'!E75</f>
        <v>198948.91</v>
      </c>
      <c r="E71" s="1">
        <v>0</v>
      </c>
      <c r="F71" s="1">
        <v>0</v>
      </c>
      <c r="G71" s="2">
        <f t="shared" si="0"/>
        <v>43694.049700000003</v>
      </c>
      <c r="H71" s="2">
        <f t="shared" si="1"/>
        <v>0.1999999999825377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v>
      </c>
      <c r="D78" s="1">
        <f>'PR-RAS'!E82</f>
        <v>82.07</v>
      </c>
      <c r="E78" s="1">
        <v>0</v>
      </c>
      <c r="F78" s="1">
        <v>0</v>
      </c>
      <c r="G78" s="2">
        <f t="shared" si="0"/>
        <v>13.793779999999998</v>
      </c>
      <c r="H78" s="2">
        <f t="shared" si="1"/>
        <v>6.9999999999993179E-2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v>
      </c>
      <c r="D79" s="1">
        <f>'PR-RAS'!E83</f>
        <v>82.07</v>
      </c>
      <c r="E79" s="1">
        <v>0</v>
      </c>
      <c r="F79" s="1">
        <v>0</v>
      </c>
      <c r="G79" s="2">
        <f t="shared" si="0"/>
        <v>13.972919999999998</v>
      </c>
      <c r="H79" s="2">
        <f t="shared" si="1"/>
        <v>6.9999999999993179E-2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12.26</v>
      </c>
      <c r="D81" s="1">
        <f>'PR-RAS'!E85</f>
        <v>82.07</v>
      </c>
      <c r="E81" s="1">
        <v>0</v>
      </c>
      <c r="F81" s="1">
        <v>0</v>
      </c>
      <c r="G81" s="2">
        <f t="shared" si="0"/>
        <v>14.111999999999998</v>
      </c>
      <c r="H81" s="2">
        <f t="shared" si="1"/>
        <v>0.32999999999999297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2.74</v>
      </c>
      <c r="D83" s="1">
        <f>'PR-RAS'!E87</f>
        <v>0</v>
      </c>
      <c r="E83" s="1">
        <v>0</v>
      </c>
      <c r="F83" s="1">
        <v>0</v>
      </c>
      <c r="G83" s="2">
        <f t="shared" si="0"/>
        <v>0.22468000000000002</v>
      </c>
      <c r="H83" s="2">
        <f t="shared" si="1"/>
        <v>0.25999999999999979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18124.48</v>
      </c>
      <c r="D102" s="1">
        <f>'PR-RAS'!E106</f>
        <v>18056.59</v>
      </c>
      <c r="E102" s="1">
        <v>0</v>
      </c>
      <c r="F102" s="1">
        <v>0</v>
      </c>
      <c r="G102" s="2">
        <f t="shared" si="0"/>
        <v>5478.0036600000003</v>
      </c>
      <c r="H102" s="2">
        <f t="shared" si="1"/>
        <v>0.88999999999941792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18124.48</v>
      </c>
      <c r="D108" s="1">
        <f>'PR-RAS'!E112</f>
        <v>18056.59</v>
      </c>
      <c r="E108" s="1">
        <v>0</v>
      </c>
      <c r="F108" s="1">
        <v>0</v>
      </c>
      <c r="G108" s="2">
        <f t="shared" si="0"/>
        <v>5803.4296199999999</v>
      </c>
      <c r="H108" s="2">
        <f t="shared" si="1"/>
        <v>0.88999999999941792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18124.48</v>
      </c>
      <c r="D113" s="1">
        <f>'PR-RAS'!E117</f>
        <v>18056.59</v>
      </c>
      <c r="E113" s="1">
        <v>0</v>
      </c>
      <c r="F113" s="1">
        <v>0</v>
      </c>
      <c r="G113" s="2">
        <f t="shared" si="0"/>
        <v>6074.6179200000006</v>
      </c>
      <c r="H113" s="2">
        <f t="shared" si="1"/>
        <v>0.88999999999941792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323185.31999999995</v>
      </c>
      <c r="D120" s="1">
        <f>'PR-RAS'!E124</f>
        <v>291247.40000000002</v>
      </c>
      <c r="E120" s="1">
        <v>0</v>
      </c>
      <c r="F120" s="1">
        <v>0</v>
      </c>
      <c r="G120" s="2">
        <f t="shared" si="0"/>
        <v>107775.93428</v>
      </c>
      <c r="H120" s="2">
        <f t="shared" si="1"/>
        <v>0.71999999997206032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294007.98</v>
      </c>
      <c r="D121" s="1">
        <f>'PR-RAS'!E125</f>
        <v>289347.40000000002</v>
      </c>
      <c r="E121" s="1">
        <v>0</v>
      </c>
      <c r="F121" s="1">
        <v>0</v>
      </c>
      <c r="G121" s="2">
        <f t="shared" si="0"/>
        <v>104724.3336</v>
      </c>
      <c r="H121" s="2">
        <f t="shared" si="1"/>
        <v>0.42000000004190952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294007.98</v>
      </c>
      <c r="D123" s="1">
        <f>'PR-RAS'!E127</f>
        <v>289347.40000000002</v>
      </c>
      <c r="E123" s="1">
        <v>0</v>
      </c>
      <c r="F123" s="1">
        <v>0</v>
      </c>
      <c r="G123" s="2">
        <f t="shared" si="0"/>
        <v>106469.73916</v>
      </c>
      <c r="H123" s="2">
        <f t="shared" si="1"/>
        <v>0.42000000004190952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29177.339999999997</v>
      </c>
      <c r="D124" s="1">
        <f>'PR-RAS'!E128</f>
        <v>1900</v>
      </c>
      <c r="E124" s="1">
        <v>0</v>
      </c>
      <c r="F124" s="1">
        <v>0</v>
      </c>
      <c r="G124" s="2">
        <f t="shared" si="0"/>
        <v>4056.2128199999997</v>
      </c>
      <c r="H124" s="2">
        <f t="shared" si="1"/>
        <v>0.33999999999650754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12311.9</v>
      </c>
      <c r="D125" s="1">
        <f>'PR-RAS'!E129</f>
        <v>1900</v>
      </c>
      <c r="E125" s="1">
        <v>0</v>
      </c>
      <c r="F125" s="1">
        <v>0</v>
      </c>
      <c r="G125" s="2">
        <f t="shared" si="0"/>
        <v>1997.8755999999998</v>
      </c>
      <c r="H125" s="2">
        <f t="shared" si="1"/>
        <v>0.1000000000003638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16865.439999999999</v>
      </c>
      <c r="D126" s="1">
        <f>'PR-RAS'!E130</f>
        <v>0</v>
      </c>
      <c r="E126" s="1">
        <v>0</v>
      </c>
      <c r="F126" s="1">
        <v>0</v>
      </c>
      <c r="G126" s="2">
        <f t="shared" si="0"/>
        <v>2108.1799999999998</v>
      </c>
      <c r="H126" s="2">
        <f t="shared" si="1"/>
        <v>0.43999999999869033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15992131.35</v>
      </c>
      <c r="D129" s="1">
        <f>'PR-RAS'!E133</f>
        <v>20115432.240000002</v>
      </c>
      <c r="E129" s="1">
        <v>0</v>
      </c>
      <c r="F129" s="1">
        <v>0</v>
      </c>
      <c r="G129" s="2">
        <f t="shared" si="0"/>
        <v>7196543.4662400009</v>
      </c>
      <c r="H129" s="2">
        <f t="shared" si="1"/>
        <v>0.59000000171363354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1969927.27</v>
      </c>
      <c r="D130" s="1">
        <f>'PR-RAS'!E134</f>
        <v>3024906.35</v>
      </c>
      <c r="E130" s="1">
        <v>0</v>
      </c>
      <c r="F130" s="1">
        <v>0</v>
      </c>
      <c r="G130" s="2">
        <f t="shared" si="0"/>
        <v>1034546.4561300001</v>
      </c>
      <c r="H130" s="2">
        <f t="shared" si="1"/>
        <v>0.62000000011175871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1597458.34</v>
      </c>
      <c r="D131" s="1">
        <f>'PR-RAS'!E135</f>
        <v>1741285.54</v>
      </c>
      <c r="E131" s="1">
        <v>0</v>
      </c>
      <c r="F131" s="1">
        <v>0</v>
      </c>
      <c r="G131" s="2">
        <f t="shared" si="0"/>
        <v>660403.82460000005</v>
      </c>
      <c r="H131" s="2">
        <f t="shared" si="1"/>
        <v>0.80000000004656613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372468.93</v>
      </c>
      <c r="D132" s="1">
        <f>'PR-RAS'!E136</f>
        <v>1283620.81</v>
      </c>
      <c r="E132" s="1">
        <v>0</v>
      </c>
      <c r="F132" s="1">
        <v>0</v>
      </c>
      <c r="G132" s="2">
        <f t="shared" si="0"/>
        <v>385102.08205000003</v>
      </c>
      <c r="H132" s="2">
        <f t="shared" si="1"/>
        <v>0.25999999995110556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14022204.08</v>
      </c>
      <c r="D134" s="1">
        <f>'PR-RAS'!E138</f>
        <v>17090525.890000001</v>
      </c>
      <c r="E134" s="1">
        <v>0</v>
      </c>
      <c r="F134" s="1">
        <v>0</v>
      </c>
      <c r="G134" s="2">
        <f t="shared" si="0"/>
        <v>6411033.0293800002</v>
      </c>
      <c r="H134" s="2">
        <f t="shared" si="1"/>
        <v>0.18999999947845936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4998.76</v>
      </c>
      <c r="D135" s="1">
        <f>'PR-RAS'!E139</f>
        <v>5020.47</v>
      </c>
      <c r="E135" s="1">
        <v>0</v>
      </c>
      <c r="F135" s="1">
        <v>0</v>
      </c>
      <c r="G135" s="2">
        <f t="shared" si="0"/>
        <v>2015.3198000000002</v>
      </c>
      <c r="H135" s="2">
        <f t="shared" si="1"/>
        <v>0.71000000000003638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4998.76</v>
      </c>
      <c r="D146" s="1">
        <f>'PR-RAS'!E150</f>
        <v>5020.47</v>
      </c>
      <c r="E146" s="1">
        <v>0</v>
      </c>
      <c r="F146" s="1">
        <v>0</v>
      </c>
      <c r="G146" s="2">
        <f t="shared" si="0"/>
        <v>2180.7565</v>
      </c>
      <c r="H146" s="2">
        <f t="shared" si="1"/>
        <v>0.71000000000003638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18077625.380000003</v>
      </c>
      <c r="D147" s="1">
        <f>'PR-RAS'!E151</f>
        <v>20448075.219999999</v>
      </c>
      <c r="E147" s="1">
        <v>0</v>
      </c>
      <c r="F147" s="1">
        <v>0</v>
      </c>
      <c r="G147" s="2">
        <f t="shared" si="0"/>
        <v>8610171.2697199993</v>
      </c>
      <c r="H147" s="2">
        <f t="shared" si="1"/>
        <v>0.60000000149011612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14751169.960000001</v>
      </c>
      <c r="D148" s="1">
        <f>'PR-RAS'!E152</f>
        <v>17411645.629999999</v>
      </c>
      <c r="E148" s="1">
        <v>0</v>
      </c>
      <c r="F148" s="1">
        <v>0</v>
      </c>
      <c r="G148" s="2">
        <f t="shared" si="0"/>
        <v>7287445.7993399994</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12418130.35</v>
      </c>
      <c r="D149" s="1">
        <f>'PR-RAS'!E153</f>
        <v>14611253.529999999</v>
      </c>
      <c r="E149" s="1">
        <v>0</v>
      </c>
      <c r="F149" s="1">
        <v>0</v>
      </c>
      <c r="G149" s="2">
        <f t="shared" si="0"/>
        <v>6162814.3366799988</v>
      </c>
      <c r="H149" s="2">
        <f t="shared" si="1"/>
        <v>0.82000000029802322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9721816.8900000006</v>
      </c>
      <c r="D150" s="1">
        <f>'PR-RAS'!E154</f>
        <v>11738361.66</v>
      </c>
      <c r="E150" s="1">
        <v>0</v>
      </c>
      <c r="F150" s="1">
        <v>0</v>
      </c>
      <c r="G150" s="2">
        <f t="shared" si="0"/>
        <v>4946582.4912900003</v>
      </c>
      <c r="H150" s="2">
        <f t="shared" si="1"/>
        <v>0.44999999925494194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646256.02</v>
      </c>
      <c r="D152" s="1">
        <f>'PR-RAS'!E156</f>
        <v>751221.77</v>
      </c>
      <c r="E152" s="1">
        <v>0</v>
      </c>
      <c r="F152" s="1">
        <v>0</v>
      </c>
      <c r="G152" s="2">
        <f t="shared" si="0"/>
        <v>324453.63355999999</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2050057.44</v>
      </c>
      <c r="D153" s="1">
        <f>'PR-RAS'!E157</f>
        <v>2121670.1</v>
      </c>
      <c r="E153" s="1">
        <v>0</v>
      </c>
      <c r="F153" s="1">
        <v>0</v>
      </c>
      <c r="G153" s="2">
        <f t="shared" si="0"/>
        <v>956596.44128000003</v>
      </c>
      <c r="H153" s="2">
        <f t="shared" si="1"/>
        <v>0.5400000000372529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489503.66</v>
      </c>
      <c r="D154" s="1">
        <f>'PR-RAS'!E158</f>
        <v>644852.37</v>
      </c>
      <c r="E154" s="1">
        <v>0</v>
      </c>
      <c r="F154" s="1">
        <v>0</v>
      </c>
      <c r="G154" s="2">
        <f t="shared" si="0"/>
        <v>272218.88519999996</v>
      </c>
      <c r="H154" s="2">
        <f t="shared" si="1"/>
        <v>0.71000000002095476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1843535.9500000002</v>
      </c>
      <c r="D155" s="1">
        <f>'PR-RAS'!E159</f>
        <v>2155539.73</v>
      </c>
      <c r="E155" s="1">
        <v>0</v>
      </c>
      <c r="F155" s="1">
        <v>0</v>
      </c>
      <c r="G155" s="2">
        <f t="shared" si="0"/>
        <v>947810.77314000006</v>
      </c>
      <c r="H155" s="2">
        <f t="shared" si="1"/>
        <v>0.31999999983236194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1841485.61</v>
      </c>
      <c r="D157" s="1">
        <f>'PR-RAS'!E161</f>
        <v>2154278.9</v>
      </c>
      <c r="E157" s="1">
        <v>0</v>
      </c>
      <c r="F157" s="1">
        <v>0</v>
      </c>
      <c r="G157" s="2">
        <f t="shared" si="0"/>
        <v>959406.77196000004</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2050.34</v>
      </c>
      <c r="D158" s="1">
        <f>'PR-RAS'!E162</f>
        <v>1260.83</v>
      </c>
      <c r="E158" s="1">
        <v>0</v>
      </c>
      <c r="F158" s="1">
        <v>0</v>
      </c>
      <c r="G158" s="2">
        <f t="shared" si="0"/>
        <v>717.80399999999997</v>
      </c>
      <c r="H158" s="2">
        <f t="shared" si="1"/>
        <v>0.51000000000021828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3269146.1399999997</v>
      </c>
      <c r="D159" s="1">
        <f>'PR-RAS'!E163</f>
        <v>2992645.8999999994</v>
      </c>
      <c r="E159" s="1">
        <v>0</v>
      </c>
      <c r="F159" s="1">
        <v>0</v>
      </c>
      <c r="G159" s="2">
        <f t="shared" si="0"/>
        <v>1462201.1945199997</v>
      </c>
      <c r="H159" s="2">
        <f t="shared" si="1"/>
        <v>0.24000000022351742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455858.51999999996</v>
      </c>
      <c r="D160" s="1">
        <f>'PR-RAS'!E164</f>
        <v>457078.89999999997</v>
      </c>
      <c r="E160" s="1">
        <v>0</v>
      </c>
      <c r="F160" s="1">
        <v>0</v>
      </c>
      <c r="G160" s="2">
        <f t="shared" si="0"/>
        <v>217832.59487999999</v>
      </c>
      <c r="H160" s="2">
        <f t="shared" si="1"/>
        <v>0.58000000007450581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70040.399999999994</v>
      </c>
      <c r="D161" s="1">
        <f>'PR-RAS'!E165</f>
        <v>69478.539999999994</v>
      </c>
      <c r="E161" s="1">
        <v>0</v>
      </c>
      <c r="F161" s="1">
        <v>0</v>
      </c>
      <c r="G161" s="2">
        <f t="shared" si="0"/>
        <v>33439.596799999999</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373957.95</v>
      </c>
      <c r="D162" s="1">
        <f>'PR-RAS'!E166</f>
        <v>376309.7</v>
      </c>
      <c r="E162" s="1">
        <v>0</v>
      </c>
      <c r="F162" s="1">
        <v>0</v>
      </c>
      <c r="G162" s="2">
        <f t="shared" si="0"/>
        <v>181378.95335000003</v>
      </c>
      <c r="H162" s="2">
        <f t="shared" si="1"/>
        <v>0.34999999997671694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11860.17</v>
      </c>
      <c r="D163" s="1">
        <f>'PR-RAS'!E167</f>
        <v>11290.66</v>
      </c>
      <c r="E163" s="1">
        <v>0</v>
      </c>
      <c r="F163" s="1">
        <v>0</v>
      </c>
      <c r="G163" s="2">
        <f t="shared" si="0"/>
        <v>5579.5213800000001</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1358603.88</v>
      </c>
      <c r="D165" s="1">
        <f>'PR-RAS'!E169</f>
        <v>1152643.0499999998</v>
      </c>
      <c r="E165" s="1">
        <v>0</v>
      </c>
      <c r="F165" s="1">
        <v>0</v>
      </c>
      <c r="G165" s="2">
        <f t="shared" si="0"/>
        <v>600877.9567199999</v>
      </c>
      <c r="H165" s="2">
        <f t="shared" si="1"/>
        <v>0.16999999992549419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60049</v>
      </c>
      <c r="D166" s="1">
        <f>'PR-RAS'!E170</f>
        <v>66975.97</v>
      </c>
      <c r="E166" s="1">
        <v>0</v>
      </c>
      <c r="F166" s="1">
        <v>0</v>
      </c>
      <c r="G166" s="2">
        <f t="shared" si="0"/>
        <v>32010.155100000004</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238804.54</v>
      </c>
      <c r="D167" s="1">
        <f>'PR-RAS'!E171</f>
        <v>207899.64</v>
      </c>
      <c r="E167" s="1">
        <v>0</v>
      </c>
      <c r="F167" s="1">
        <v>0</v>
      </c>
      <c r="G167" s="2">
        <f t="shared" si="0"/>
        <v>108664.23412000002</v>
      </c>
      <c r="H167" s="2">
        <f t="shared" si="1"/>
        <v>0.81999999997788109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883399.67</v>
      </c>
      <c r="D168" s="1">
        <f>'PR-RAS'!E172</f>
        <v>789632.71</v>
      </c>
      <c r="E168" s="1">
        <v>0</v>
      </c>
      <c r="F168" s="1">
        <v>0</v>
      </c>
      <c r="G168" s="2">
        <f t="shared" si="0"/>
        <v>411265.07003</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3049.69</v>
      </c>
      <c r="D169" s="1">
        <f>'PR-RAS'!E173</f>
        <v>5011.93</v>
      </c>
      <c r="E169" s="1">
        <v>0</v>
      </c>
      <c r="F169" s="1">
        <v>0</v>
      </c>
      <c r="G169" s="2">
        <f t="shared" si="0"/>
        <v>2196.3564000000001</v>
      </c>
      <c r="H169" s="2">
        <f t="shared" si="1"/>
        <v>0.37999999999965439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62576.89</v>
      </c>
      <c r="D170" s="1">
        <f>'PR-RAS'!E174</f>
        <v>79874.880000000005</v>
      </c>
      <c r="E170" s="1">
        <v>0</v>
      </c>
      <c r="F170" s="1">
        <v>0</v>
      </c>
      <c r="G170" s="2">
        <f t="shared" si="0"/>
        <v>37573.203850000005</v>
      </c>
      <c r="H170" s="2">
        <f t="shared" si="1"/>
        <v>0.22999999999592546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110724.09</v>
      </c>
      <c r="D172" s="1">
        <f>'PR-RAS'!E176</f>
        <v>3247.92</v>
      </c>
      <c r="E172" s="1">
        <v>0</v>
      </c>
      <c r="F172" s="1">
        <v>0</v>
      </c>
      <c r="G172" s="2">
        <f t="shared" si="0"/>
        <v>20044.608029999999</v>
      </c>
      <c r="H172" s="2">
        <f t="shared" si="1"/>
        <v>0.16999999999643478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1292148.74</v>
      </c>
      <c r="D173" s="1">
        <f>'PR-RAS'!E177</f>
        <v>1225552.7</v>
      </c>
      <c r="E173" s="1">
        <v>0</v>
      </c>
      <c r="F173" s="1">
        <v>0</v>
      </c>
      <c r="G173" s="2">
        <f t="shared" si="0"/>
        <v>643839.71207999985</v>
      </c>
      <c r="H173" s="2">
        <f t="shared" si="1"/>
        <v>0.56000000005587935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219236.88</v>
      </c>
      <c r="D174" s="1">
        <f>'PR-RAS'!E178</f>
        <v>200961.36</v>
      </c>
      <c r="E174" s="1">
        <v>0</v>
      </c>
      <c r="F174" s="1">
        <v>0</v>
      </c>
      <c r="G174" s="2">
        <f t="shared" si="0"/>
        <v>107460.61079999999</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671482.65</v>
      </c>
      <c r="D175" s="1">
        <f>'PR-RAS'!E179</f>
        <v>709917.31</v>
      </c>
      <c r="E175" s="1">
        <v>0</v>
      </c>
      <c r="F175" s="1">
        <v>0</v>
      </c>
      <c r="G175" s="2">
        <f t="shared" si="0"/>
        <v>363889.20497999998</v>
      </c>
      <c r="H175" s="2">
        <f t="shared" si="1"/>
        <v>0.66000000003259629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11861.15</v>
      </c>
      <c r="D176" s="1">
        <f>'PR-RAS'!E180</f>
        <v>12014.98</v>
      </c>
      <c r="E176" s="1">
        <v>0</v>
      </c>
      <c r="F176" s="1">
        <v>0</v>
      </c>
      <c r="G176" s="2">
        <f t="shared" si="0"/>
        <v>6280.9442499999996</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64163.89</v>
      </c>
      <c r="D177" s="1">
        <f>'PR-RAS'!E181</f>
        <v>58117.81</v>
      </c>
      <c r="E177" s="1">
        <v>0</v>
      </c>
      <c r="F177" s="1">
        <v>0</v>
      </c>
      <c r="G177" s="2">
        <f t="shared" si="0"/>
        <v>31750.313760000001</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51109.27</v>
      </c>
      <c r="D178" s="1">
        <f>'PR-RAS'!E182</f>
        <v>51389.83</v>
      </c>
      <c r="E178" s="1">
        <v>0</v>
      </c>
      <c r="F178" s="1">
        <v>0</v>
      </c>
      <c r="G178" s="2">
        <f t="shared" si="0"/>
        <v>27238.340609999996</v>
      </c>
      <c r="H178" s="2">
        <f t="shared" si="1"/>
        <v>0.43999999999505235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4304.6899999999996</v>
      </c>
      <c r="D179" s="1">
        <f>'PR-RAS'!E183</f>
        <v>6546.53</v>
      </c>
      <c r="E179" s="1">
        <v>0</v>
      </c>
      <c r="F179" s="1">
        <v>0</v>
      </c>
      <c r="G179" s="2">
        <f t="shared" si="0"/>
        <v>3096.7995000000001</v>
      </c>
      <c r="H179" s="2">
        <f t="shared" si="1"/>
        <v>0.78000000000065484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159466.14000000001</v>
      </c>
      <c r="D180" s="1">
        <f>'PR-RAS'!E184</f>
        <v>104813.41</v>
      </c>
      <c r="E180" s="1">
        <v>0</v>
      </c>
      <c r="F180" s="1">
        <v>0</v>
      </c>
      <c r="G180" s="2">
        <f t="shared" si="0"/>
        <v>66067.639840000003</v>
      </c>
      <c r="H180" s="2">
        <f t="shared" si="1"/>
        <v>0.5500000000174623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6787.27</v>
      </c>
      <c r="D181" s="1">
        <f>'PR-RAS'!E185</f>
        <v>6444.78</v>
      </c>
      <c r="E181" s="1">
        <v>0</v>
      </c>
      <c r="F181" s="1">
        <v>0</v>
      </c>
      <c r="G181" s="2">
        <f t="shared" si="0"/>
        <v>3541.8294000000001</v>
      </c>
      <c r="H181" s="2">
        <f t="shared" si="1"/>
        <v>0.49000000000069122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103736.8</v>
      </c>
      <c r="D182" s="1">
        <f>'PR-RAS'!E186</f>
        <v>75346.69</v>
      </c>
      <c r="E182" s="1">
        <v>0</v>
      </c>
      <c r="F182" s="1">
        <v>0</v>
      </c>
      <c r="G182" s="2">
        <f t="shared" si="0"/>
        <v>46051.862580000001</v>
      </c>
      <c r="H182" s="2">
        <f t="shared" si="1"/>
        <v>0.50999999999476131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162535</v>
      </c>
      <c r="D184" s="1">
        <f>'PR-RAS'!E188</f>
        <v>157371.25</v>
      </c>
      <c r="E184" s="1">
        <v>0</v>
      </c>
      <c r="F184" s="1">
        <v>0</v>
      </c>
      <c r="G184" s="2">
        <f t="shared" si="0"/>
        <v>87341.782500000001</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8258.5300000000007</v>
      </c>
      <c r="D185" s="1">
        <f>'PR-RAS'!E189</f>
        <v>9058.02</v>
      </c>
      <c r="E185" s="1">
        <v>0</v>
      </c>
      <c r="F185" s="1">
        <v>0</v>
      </c>
      <c r="G185" s="2">
        <f t="shared" si="0"/>
        <v>4852.9208799999997</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38207.019999999997</v>
      </c>
      <c r="D186" s="1">
        <f>'PR-RAS'!E190</f>
        <v>51638.82</v>
      </c>
      <c r="E186" s="1">
        <v>0</v>
      </c>
      <c r="F186" s="1">
        <v>0</v>
      </c>
      <c r="G186" s="2">
        <f t="shared" si="0"/>
        <v>26174.662100000001</v>
      </c>
      <c r="H186" s="2">
        <f t="shared" si="1"/>
        <v>0.19999999999708962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52.79</v>
      </c>
      <c r="D187" s="1">
        <f>'PR-RAS'!E191</f>
        <v>0</v>
      </c>
      <c r="E187" s="1">
        <v>0</v>
      </c>
      <c r="F187" s="1">
        <v>0</v>
      </c>
      <c r="G187" s="2">
        <f t="shared" si="0"/>
        <v>9.8189399999999996</v>
      </c>
      <c r="H187" s="2">
        <f t="shared" si="1"/>
        <v>0.21000000000000085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2926.14</v>
      </c>
      <c r="D188" s="1">
        <f>'PR-RAS'!E192</f>
        <v>3354.46</v>
      </c>
      <c r="E188" s="1">
        <v>0</v>
      </c>
      <c r="F188" s="1">
        <v>0</v>
      </c>
      <c r="G188" s="2">
        <f t="shared" si="0"/>
        <v>1801.75622</v>
      </c>
      <c r="H188" s="2">
        <f t="shared" si="1"/>
        <v>0.59999999999990905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9700.01</v>
      </c>
      <c r="D189" s="1">
        <f>'PR-RAS'!E193</f>
        <v>14986.27</v>
      </c>
      <c r="E189" s="1">
        <v>0</v>
      </c>
      <c r="F189" s="1">
        <v>0</v>
      </c>
      <c r="G189" s="2">
        <f t="shared" si="0"/>
        <v>7458.4394000000002</v>
      </c>
      <c r="H189" s="2">
        <f t="shared" si="1"/>
        <v>0.28000000000065484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99621.56</v>
      </c>
      <c r="D190" s="1">
        <f>'PR-RAS'!E194</f>
        <v>78058.63</v>
      </c>
      <c r="E190" s="1">
        <v>0</v>
      </c>
      <c r="F190" s="1">
        <v>0</v>
      </c>
      <c r="G190" s="2">
        <f t="shared" si="0"/>
        <v>48334.636980000003</v>
      </c>
      <c r="H190" s="2">
        <f t="shared" si="1"/>
        <v>0.80999999999767169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3768.95</v>
      </c>
      <c r="D191" s="1">
        <f>'PR-RAS'!E195</f>
        <v>275.05</v>
      </c>
      <c r="E191" s="1">
        <v>0</v>
      </c>
      <c r="F191" s="1">
        <v>0</v>
      </c>
      <c r="G191" s="2">
        <f t="shared" si="0"/>
        <v>820.61950000000002</v>
      </c>
      <c r="H191" s="2">
        <f t="shared" si="1"/>
        <v>0.10000000000019327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55893.53</v>
      </c>
      <c r="D192" s="1">
        <f>'PR-RAS'!E196</f>
        <v>43783.69</v>
      </c>
      <c r="E192" s="1">
        <v>0</v>
      </c>
      <c r="F192" s="1">
        <v>0</v>
      </c>
      <c r="G192" s="2">
        <f t="shared" si="0"/>
        <v>27401.033810000001</v>
      </c>
      <c r="H192" s="2">
        <f t="shared" si="1"/>
        <v>0.77999999999883585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55893.53</v>
      </c>
      <c r="D206" s="1">
        <f>'PR-RAS'!E210</f>
        <v>43783.69</v>
      </c>
      <c r="E206" s="1">
        <v>0</v>
      </c>
      <c r="F206" s="1">
        <v>0</v>
      </c>
      <c r="G206" s="2">
        <f t="shared" si="0"/>
        <v>29409.486549999998</v>
      </c>
      <c r="H206" s="2">
        <f t="shared" si="1"/>
        <v>0.77999999999883585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5712.9</v>
      </c>
      <c r="D207" s="1">
        <f>'PR-RAS'!E211</f>
        <v>5231.8999999999996</v>
      </c>
      <c r="E207" s="1">
        <v>0</v>
      </c>
      <c r="F207" s="1">
        <v>0</v>
      </c>
      <c r="G207" s="2">
        <f t="shared" si="0"/>
        <v>3332.4001999999996</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61.12</v>
      </c>
      <c r="D208" s="1">
        <f>'PR-RAS'!E212</f>
        <v>0</v>
      </c>
      <c r="E208" s="1">
        <v>0</v>
      </c>
      <c r="F208" s="1">
        <v>0</v>
      </c>
      <c r="G208" s="2">
        <f t="shared" si="0"/>
        <v>12.651839999999998</v>
      </c>
      <c r="H208" s="2">
        <f t="shared" si="1"/>
        <v>0.11999999999999744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50119.51</v>
      </c>
      <c r="D209" s="1">
        <f>'PR-RAS'!E213</f>
        <v>38551.79</v>
      </c>
      <c r="E209" s="1">
        <v>0</v>
      </c>
      <c r="F209" s="1">
        <v>0</v>
      </c>
      <c r="G209" s="2">
        <f t="shared" si="0"/>
        <v>26462.402719999998</v>
      </c>
      <c r="H209" s="2">
        <f t="shared" si="1"/>
        <v>0.69999999999708962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1415.75</v>
      </c>
      <c r="D259" s="1">
        <f>'PR-RAS'!E263</f>
        <v>0</v>
      </c>
      <c r="E259" s="1">
        <v>0</v>
      </c>
      <c r="F259" s="1">
        <v>0</v>
      </c>
      <c r="G259" s="2">
        <f t="shared" si="0"/>
        <v>365.26350000000002</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1415.75</v>
      </c>
      <c r="D269" s="1">
        <f>'PR-RAS'!E273</f>
        <v>0</v>
      </c>
      <c r="E269" s="1">
        <v>0</v>
      </c>
      <c r="F269" s="1">
        <v>0</v>
      </c>
      <c r="G269" s="2">
        <f t="shared" si="8"/>
        <v>379.42100000000005</v>
      </c>
      <c r="H269" s="2">
        <f t="shared" si="9"/>
        <v>0.25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1415.75</v>
      </c>
      <c r="D274" s="1">
        <f>'PR-RAS'!E278</f>
        <v>0</v>
      </c>
      <c r="E274" s="1">
        <v>0</v>
      </c>
      <c r="F274" s="1">
        <v>0</v>
      </c>
      <c r="G274" s="2">
        <f t="shared" si="8"/>
        <v>386.49975000000001</v>
      </c>
      <c r="H274" s="2">
        <f t="shared" si="9"/>
        <v>0.25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18077625.380000003</v>
      </c>
      <c r="D285" s="1">
        <f>'PR-RAS'!E289</f>
        <v>20448075.219999999</v>
      </c>
      <c r="E285" s="1">
        <v>0</v>
      </c>
      <c r="F285" s="1">
        <v>0</v>
      </c>
      <c r="G285" s="2">
        <f t="shared" si="8"/>
        <v>16748552.332879998</v>
      </c>
      <c r="H285" s="2">
        <f t="shared" si="9"/>
        <v>0.60000000149011612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1707166.4300000034</v>
      </c>
      <c r="E286" s="1">
        <v>0</v>
      </c>
      <c r="F286" s="1">
        <v>0</v>
      </c>
      <c r="G286" s="2">
        <f t="shared" si="8"/>
        <v>973084.86510000192</v>
      </c>
      <c r="H286" s="2">
        <f t="shared" si="9"/>
        <v>0.43000000342726707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202626.56000000238</v>
      </c>
      <c r="D287" s="1">
        <f>'PR-RAS'!E291</f>
        <v>0</v>
      </c>
      <c r="E287" s="1">
        <v>0</v>
      </c>
      <c r="F287" s="1">
        <v>0</v>
      </c>
      <c r="G287" s="2">
        <f t="shared" si="8"/>
        <v>57951.196160000676</v>
      </c>
      <c r="H287" s="2">
        <f t="shared" si="9"/>
        <v>0.43999999761581421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554352.27</v>
      </c>
      <c r="D288" s="1">
        <f>'PR-RAS'!E292</f>
        <v>0</v>
      </c>
      <c r="E288" s="1">
        <v>0</v>
      </c>
      <c r="F288" s="1">
        <v>0</v>
      </c>
      <c r="G288" s="2">
        <f t="shared" si="8"/>
        <v>159099.10149</v>
      </c>
      <c r="H288" s="2">
        <f t="shared" si="9"/>
        <v>0.27000000001862645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41050.51</v>
      </c>
      <c r="E289" s="1">
        <v>0</v>
      </c>
      <c r="F289" s="1">
        <v>0</v>
      </c>
      <c r="G289" s="2">
        <f t="shared" si="8"/>
        <v>23645.09376</v>
      </c>
      <c r="H289" s="2">
        <f t="shared" si="9"/>
        <v>0.48999999999796273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1678237.46</v>
      </c>
      <c r="D290" s="1">
        <f>'PR-RAS'!E294</f>
        <v>2155050.0499999998</v>
      </c>
      <c r="E290" s="1">
        <v>0</v>
      </c>
      <c r="F290" s="1">
        <v>0</v>
      </c>
      <c r="G290" s="2">
        <f t="shared" si="8"/>
        <v>1730629.5548399996</v>
      </c>
      <c r="H290" s="2">
        <f t="shared" si="9"/>
        <v>0.50999999977648258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34610</v>
      </c>
      <c r="D291" s="1">
        <f>'PR-RAS'!E295</f>
        <v>29108.18</v>
      </c>
      <c r="E291" s="1">
        <v>0</v>
      </c>
      <c r="F291" s="1">
        <v>0</v>
      </c>
      <c r="G291" s="2">
        <f t="shared" si="8"/>
        <v>26919.644399999997</v>
      </c>
      <c r="H291" s="2">
        <f t="shared" si="9"/>
        <v>0.18000000000029104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1432058.93</v>
      </c>
      <c r="D292" s="1">
        <f>'PR-RAS'!E296</f>
        <v>1781295.33</v>
      </c>
      <c r="E292" s="1">
        <v>0</v>
      </c>
      <c r="F292" s="1">
        <v>0</v>
      </c>
      <c r="G292" s="2">
        <f t="shared" si="8"/>
        <v>1453443.0306899999</v>
      </c>
      <c r="H292" s="2">
        <f t="shared" si="9"/>
        <v>0.40000000013969839</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275.83</v>
      </c>
      <c r="D293" s="1">
        <f>'PR-RAS'!E298</f>
        <v>252.2</v>
      </c>
      <c r="E293" s="1">
        <v>0</v>
      </c>
      <c r="F293" s="1">
        <v>0</v>
      </c>
      <c r="G293" s="2">
        <f t="shared" si="8"/>
        <v>227.82715999999999</v>
      </c>
      <c r="H293" s="2">
        <f t="shared" si="9"/>
        <v>0.37000000000000455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275.83</v>
      </c>
      <c r="D306" s="1">
        <f>'PR-RAS'!E311</f>
        <v>252.2</v>
      </c>
      <c r="E306" s="1">
        <v>0</v>
      </c>
      <c r="F306" s="1">
        <v>0</v>
      </c>
      <c r="G306" s="2">
        <f t="shared" si="8"/>
        <v>237.97014999999999</v>
      </c>
      <c r="H306" s="2">
        <f t="shared" si="9"/>
        <v>0.37000000000000455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275.83</v>
      </c>
      <c r="D307" s="1">
        <f>'PR-RAS'!E312</f>
        <v>252.2</v>
      </c>
      <c r="E307" s="1">
        <v>0</v>
      </c>
      <c r="F307" s="1">
        <v>0</v>
      </c>
      <c r="G307" s="2">
        <f t="shared" si="8"/>
        <v>238.75038000000001</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275.83</v>
      </c>
      <c r="D308" s="1">
        <f>'PR-RAS'!E313</f>
        <v>252.2</v>
      </c>
      <c r="E308" s="1">
        <v>0</v>
      </c>
      <c r="F308" s="1">
        <v>0</v>
      </c>
      <c r="G308" s="2">
        <f t="shared" si="8"/>
        <v>239.53061</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393052.05000000005</v>
      </c>
      <c r="D345" s="1">
        <f>'PR-RAS'!E350</f>
        <v>1289604.1399999999</v>
      </c>
      <c r="E345" s="1">
        <v>0</v>
      </c>
      <c r="F345" s="1">
        <v>0</v>
      </c>
      <c r="G345" s="2">
        <f t="shared" si="8"/>
        <v>1022457.55352</v>
      </c>
      <c r="H345" s="2">
        <f t="shared" si="9"/>
        <v>0.18999999994412065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11363.26</v>
      </c>
      <c r="D346" s="1">
        <f>'PR-RAS'!E351</f>
        <v>223579.47</v>
      </c>
      <c r="E346" s="1">
        <v>0</v>
      </c>
      <c r="F346" s="1">
        <v>0</v>
      </c>
      <c r="G346" s="2">
        <f t="shared" si="8"/>
        <v>158190.15899999999</v>
      </c>
      <c r="H346" s="2">
        <f t="shared" si="9"/>
        <v>0.73000000000138243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11363.26</v>
      </c>
      <c r="D351" s="1">
        <f>'PR-RAS'!E356</f>
        <v>223579.47</v>
      </c>
      <c r="E351" s="1">
        <v>0</v>
      </c>
      <c r="F351" s="1">
        <v>0</v>
      </c>
      <c r="G351" s="2">
        <f t="shared" si="8"/>
        <v>160482.76999999999</v>
      </c>
      <c r="H351" s="2">
        <f t="shared" si="9"/>
        <v>0.73000000000138243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3814.65</v>
      </c>
      <c r="D354" s="1">
        <f>'PR-RAS'!E359</f>
        <v>0</v>
      </c>
      <c r="E354" s="1">
        <v>0</v>
      </c>
      <c r="F354" s="1">
        <v>0</v>
      </c>
      <c r="G354" s="2">
        <f t="shared" si="8"/>
        <v>1346.5714499999999</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7548.61</v>
      </c>
      <c r="D355" s="1">
        <f>'PR-RAS'!E360</f>
        <v>223579.47</v>
      </c>
      <c r="E355" s="1">
        <v>0</v>
      </c>
      <c r="F355" s="1">
        <v>0</v>
      </c>
      <c r="G355" s="2">
        <f t="shared" si="8"/>
        <v>160966.47269999998</v>
      </c>
      <c r="H355" s="2">
        <f t="shared" si="9"/>
        <v>0.86000000000149157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381688.79000000004</v>
      </c>
      <c r="D358" s="1">
        <f>'PR-RAS'!E363</f>
        <v>1066024.67</v>
      </c>
      <c r="E358" s="1">
        <v>0</v>
      </c>
      <c r="F358" s="1">
        <v>0</v>
      </c>
      <c r="G358" s="2">
        <f t="shared" si="8"/>
        <v>897404.51240999997</v>
      </c>
      <c r="H358" s="2">
        <f t="shared" si="9"/>
        <v>0.5400000000372529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381688.79000000004</v>
      </c>
      <c r="D364" s="1">
        <f>'PR-RAS'!E369</f>
        <v>65074.669999999991</v>
      </c>
      <c r="E364" s="1">
        <v>0</v>
      </c>
      <c r="F364" s="1">
        <v>0</v>
      </c>
      <c r="G364" s="2">
        <f t="shared" si="8"/>
        <v>185797.24119</v>
      </c>
      <c r="H364" s="2">
        <f t="shared" si="9"/>
        <v>0.53999999997176928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49289.16</v>
      </c>
      <c r="D365" s="1">
        <f>'PR-RAS'!E370</f>
        <v>27920.59</v>
      </c>
      <c r="E365" s="1">
        <v>0</v>
      </c>
      <c r="F365" s="1">
        <v>0</v>
      </c>
      <c r="G365" s="2">
        <f t="shared" si="8"/>
        <v>38267.443759999995</v>
      </c>
      <c r="H365" s="2">
        <f t="shared" si="9"/>
        <v>0.57000000000334694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10504.28</v>
      </c>
      <c r="D366" s="1">
        <f>'PR-RAS'!E371</f>
        <v>230</v>
      </c>
      <c r="E366" s="1">
        <v>0</v>
      </c>
      <c r="F366" s="1">
        <v>0</v>
      </c>
      <c r="G366" s="2">
        <f t="shared" si="8"/>
        <v>4001.9621999999999</v>
      </c>
      <c r="H366" s="2">
        <f t="shared" si="9"/>
        <v>0.28000000000065484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414.75</v>
      </c>
      <c r="D367" s="1">
        <f>'PR-RAS'!E372</f>
        <v>0</v>
      </c>
      <c r="E367" s="1">
        <v>0</v>
      </c>
      <c r="F367" s="1">
        <v>0</v>
      </c>
      <c r="G367" s="2">
        <f t="shared" si="8"/>
        <v>151.79849999999999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300270.82</v>
      </c>
      <c r="D368" s="1">
        <f>'PR-RAS'!E373</f>
        <v>33140.06</v>
      </c>
      <c r="E368" s="1">
        <v>0</v>
      </c>
      <c r="F368" s="1">
        <v>0</v>
      </c>
      <c r="G368" s="2">
        <f t="shared" si="8"/>
        <v>134524.19498</v>
      </c>
      <c r="H368" s="2">
        <f t="shared" si="9"/>
        <v>0.23999999999068677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21209.78</v>
      </c>
      <c r="D371" s="1">
        <f>'PR-RAS'!E376</f>
        <v>3784.02</v>
      </c>
      <c r="E371" s="1">
        <v>0</v>
      </c>
      <c r="F371" s="1">
        <v>0</v>
      </c>
      <c r="G371" s="2">
        <f t="shared" si="8"/>
        <v>10647.7934</v>
      </c>
      <c r="H371" s="2">
        <f t="shared" si="9"/>
        <v>0.24000000000114596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1000950</v>
      </c>
      <c r="E373" s="1">
        <v>0</v>
      </c>
      <c r="F373" s="1">
        <v>0</v>
      </c>
      <c r="G373" s="2">
        <f t="shared" si="8"/>
        <v>744706.8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1000950</v>
      </c>
      <c r="E374" s="1">
        <v>0</v>
      </c>
      <c r="F374" s="1">
        <v>0</v>
      </c>
      <c r="G374" s="2">
        <f t="shared" si="8"/>
        <v>746708.7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392776.22000000003</v>
      </c>
      <c r="D403" s="1">
        <f>'PR-RAS'!E408</f>
        <v>1289351.94</v>
      </c>
      <c r="E403" s="1">
        <v>0</v>
      </c>
      <c r="F403" s="1">
        <v>0</v>
      </c>
      <c r="G403" s="2">
        <f t="shared" si="8"/>
        <v>1194535.0002000001</v>
      </c>
      <c r="H403" s="2">
        <f t="shared" si="9"/>
        <v>0.28000000008614734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1454.66</v>
      </c>
      <c r="D406" s="1">
        <f>'PR-RAS'!E411</f>
        <v>734.05</v>
      </c>
      <c r="E406" s="1">
        <v>0</v>
      </c>
      <c r="F406" s="1">
        <v>0</v>
      </c>
      <c r="G406" s="2">
        <f t="shared" si="8"/>
        <v>1183.7178000000001</v>
      </c>
      <c r="H406" s="2">
        <f t="shared" si="9"/>
        <v>0.38999999999987267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17875274.649999999</v>
      </c>
      <c r="D407" s="1">
        <f>'PR-RAS'!E412</f>
        <v>22155493.850000001</v>
      </c>
      <c r="E407" s="1">
        <v>0</v>
      </c>
      <c r="F407" s="1">
        <v>0</v>
      </c>
      <c r="G407" s="2">
        <f t="shared" si="8"/>
        <v>25247622.514100004</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18470677.430000003</v>
      </c>
      <c r="D408" s="1">
        <f>'PR-RAS'!E413</f>
        <v>21737679.359999999</v>
      </c>
      <c r="E408" s="1">
        <v>0</v>
      </c>
      <c r="F408" s="1">
        <v>0</v>
      </c>
      <c r="G408" s="2">
        <f t="shared" si="8"/>
        <v>25212036.71305</v>
      </c>
      <c r="H408" s="2">
        <f t="shared" si="9"/>
        <v>0.79000000283122063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417814.49000000209</v>
      </c>
      <c r="E409" s="1">
        <v>0</v>
      </c>
      <c r="F409" s="1">
        <v>0</v>
      </c>
      <c r="G409" s="2">
        <f t="shared" si="8"/>
        <v>340936.6238400017</v>
      </c>
      <c r="H409" s="2">
        <f t="shared" si="9"/>
        <v>0.49000000208616257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595402.78000000492</v>
      </c>
      <c r="D410" s="1">
        <f>'PR-RAS'!E415</f>
        <v>0</v>
      </c>
      <c r="E410" s="1">
        <v>0</v>
      </c>
      <c r="F410" s="1">
        <v>0</v>
      </c>
      <c r="G410" s="2">
        <f t="shared" si="8"/>
        <v>243519.73702000201</v>
      </c>
      <c r="H410" s="2">
        <f t="shared" si="9"/>
        <v>0.21999999508261681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554352.27</v>
      </c>
      <c r="D411" s="1">
        <f>'PR-RAS'!E416</f>
        <v>0</v>
      </c>
      <c r="E411" s="1">
        <v>0</v>
      </c>
      <c r="F411" s="1">
        <v>0</v>
      </c>
      <c r="G411" s="2">
        <f t="shared" si="8"/>
        <v>227284.4307</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41050.51</v>
      </c>
      <c r="E412" s="1">
        <v>0</v>
      </c>
      <c r="F412" s="1">
        <v>0</v>
      </c>
      <c r="G412" s="2">
        <f t="shared" si="8"/>
        <v>33743.519220000002</v>
      </c>
      <c r="H412" s="2">
        <f t="shared" si="9"/>
        <v>0.48999999999796273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1679692.1199999999</v>
      </c>
      <c r="D413" s="1">
        <f>'PR-RAS'!E418</f>
        <v>2155784.0999999996</v>
      </c>
      <c r="E413" s="1">
        <v>0</v>
      </c>
      <c r="F413" s="1">
        <v>0</v>
      </c>
      <c r="G413" s="2">
        <f t="shared" si="8"/>
        <v>2468399.2518399996</v>
      </c>
      <c r="H413" s="2">
        <f t="shared" si="9"/>
        <v>0.21999999950639904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17875274.649999999</v>
      </c>
      <c r="D633" s="1">
        <f>'PR-RAS'!E639</f>
        <v>22155493.850000001</v>
      </c>
      <c r="E633" s="1">
        <v>0</v>
      </c>
      <c r="F633" s="1">
        <v>0</v>
      </c>
      <c r="G633" s="2">
        <f t="shared" si="10"/>
        <v>39301717.805200003</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18470677.430000003</v>
      </c>
      <c r="D634" s="1">
        <f>'PR-RAS'!E640</f>
        <v>21737679.359999999</v>
      </c>
      <c r="E634" s="1">
        <v>0</v>
      </c>
      <c r="F634" s="1">
        <v>0</v>
      </c>
      <c r="G634" s="2">
        <f t="shared" si="10"/>
        <v>39211840.882950008</v>
      </c>
      <c r="H634" s="2">
        <f t="shared" si="11"/>
        <v>0.79000000283122063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417814.49000000209</v>
      </c>
      <c r="E635" s="1">
        <v>0</v>
      </c>
      <c r="F635" s="1">
        <v>0</v>
      </c>
      <c r="G635" s="2">
        <f t="shared" si="10"/>
        <v>529788.7733200026</v>
      </c>
      <c r="H635" s="2">
        <f t="shared" si="11"/>
        <v>0.49000000208616257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595402.78000000492</v>
      </c>
      <c r="D636" s="1">
        <f>'PR-RAS'!E642</f>
        <v>0</v>
      </c>
      <c r="E636" s="1">
        <v>0</v>
      </c>
      <c r="F636" s="1">
        <v>0</v>
      </c>
      <c r="G636" s="2">
        <f t="shared" si="10"/>
        <v>378080.76530000311</v>
      </c>
      <c r="H636" s="2">
        <f t="shared" si="11"/>
        <v>0.21999999508261681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554352.27</v>
      </c>
      <c r="D637" s="1">
        <f>'PR-RAS'!E643</f>
        <v>0</v>
      </c>
      <c r="E637" s="1">
        <v>0</v>
      </c>
      <c r="F637" s="1">
        <v>0</v>
      </c>
      <c r="G637" s="2">
        <f t="shared" si="10"/>
        <v>352568.04372000002</v>
      </c>
      <c r="H637" s="2">
        <f t="shared" si="11"/>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41050.51</v>
      </c>
      <c r="E638" s="1">
        <v>0</v>
      </c>
      <c r="F638" s="1">
        <v>0</v>
      </c>
      <c r="G638" s="2">
        <f t="shared" si="10"/>
        <v>52298.349740000005</v>
      </c>
      <c r="H638" s="2">
        <f t="shared" si="11"/>
        <v>0.48999999999796273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376763.98000000208</v>
      </c>
      <c r="E639" s="1">
        <v>0</v>
      </c>
      <c r="F639" s="1">
        <v>0</v>
      </c>
      <c r="G639" s="2">
        <f t="shared" si="10"/>
        <v>480750.83848000265</v>
      </c>
      <c r="H639" s="2">
        <f t="shared" si="11"/>
        <v>1.9999997923150659E-2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41050.510000004899</v>
      </c>
      <c r="D640" s="1">
        <f>'PR-RAS'!E646</f>
        <v>0</v>
      </c>
      <c r="E640" s="1">
        <v>0</v>
      </c>
      <c r="F640" s="1">
        <v>0</v>
      </c>
      <c r="G640" s="2">
        <f t="shared" si="10"/>
        <v>26231.275890003129</v>
      </c>
      <c r="H640" s="2">
        <f t="shared" si="11"/>
        <v>0.48999999510124326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1745517.87</v>
      </c>
      <c r="D642" s="1">
        <f>'PR-RAS'!E649</f>
        <v>1429062.95</v>
      </c>
      <c r="E642" s="1">
        <v>0</v>
      </c>
      <c r="F642" s="1">
        <v>0</v>
      </c>
      <c r="G642" s="2">
        <f t="shared" si="10"/>
        <v>2950935.6565699996</v>
      </c>
      <c r="H642" s="2">
        <f t="shared" si="11"/>
        <v>0.17999999993480742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18117989.969999999</v>
      </c>
      <c r="D643" s="1">
        <f>'PR-RAS'!E650</f>
        <v>22521536.760000002</v>
      </c>
      <c r="E643" s="1">
        <v>0</v>
      </c>
      <c r="F643" s="1">
        <v>0</v>
      </c>
      <c r="G643" s="2">
        <f t="shared" si="10"/>
        <v>40549402.760580003</v>
      </c>
      <c r="H643" s="2">
        <f t="shared" si="1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18434444.890000001</v>
      </c>
      <c r="D644" s="1">
        <f>'PR-RAS'!E651</f>
        <v>20823721.789999999</v>
      </c>
      <c r="E644" s="1">
        <v>0</v>
      </c>
      <c r="F644" s="1">
        <v>0</v>
      </c>
      <c r="G644" s="2">
        <f t="shared" si="10"/>
        <v>38632654.286210001</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1429062.9499999993</v>
      </c>
      <c r="D645" s="1">
        <f>'PR-RAS'!E652</f>
        <v>3126877.9200000018</v>
      </c>
      <c r="E645" s="1">
        <v>0</v>
      </c>
      <c r="F645" s="1">
        <v>0</v>
      </c>
      <c r="G645" s="2">
        <f t="shared" si="10"/>
        <v>4947735.3007600019</v>
      </c>
      <c r="H645" s="2">
        <f t="shared" si="11"/>
        <v>0.12999999895691872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545</v>
      </c>
      <c r="D647" s="1">
        <f>'PR-RAS'!E654</f>
        <v>550</v>
      </c>
      <c r="E647" s="1">
        <v>0</v>
      </c>
      <c r="F647" s="1">
        <v>0</v>
      </c>
      <c r="G647" s="2">
        <f t="shared" si="10"/>
        <v>1062.67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537</v>
      </c>
      <c r="D649" s="1">
        <f>'PR-RAS'!E656</f>
        <v>541</v>
      </c>
      <c r="E649" s="1">
        <v>0</v>
      </c>
      <c r="F649" s="1">
        <v>0</v>
      </c>
      <c r="G649" s="2">
        <f t="shared" si="10"/>
        <v>1049.1120000000001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601208.06999999995</v>
      </c>
      <c r="D662" s="1">
        <f>'PR-RAS'!E669</f>
        <v>696947.04</v>
      </c>
      <c r="E662" s="1">
        <v>0</v>
      </c>
      <c r="F662" s="1">
        <v>0</v>
      </c>
      <c r="G662" s="2">
        <f t="shared" si="10"/>
        <v>1318762.5211499999</v>
      </c>
      <c r="H662" s="2">
        <f t="shared" si="11"/>
        <v>0.10999999998603016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447303.57</v>
      </c>
      <c r="D668" s="1">
        <f>'PR-RAS'!E675</f>
        <v>559167.36</v>
      </c>
      <c r="E668" s="1">
        <v>0</v>
      </c>
      <c r="F668" s="1">
        <v>0</v>
      </c>
      <c r="G668" s="2">
        <f t="shared" si="10"/>
        <v>1044280.7394300001</v>
      </c>
      <c r="H668" s="2">
        <f t="shared" si="11"/>
        <v>0.78999999997904524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261729.38</v>
      </c>
      <c r="D669" s="1">
        <f>'PR-RAS'!E676</f>
        <v>270339.57</v>
      </c>
      <c r="E669" s="1">
        <v>0</v>
      </c>
      <c r="F669" s="1">
        <v>0</v>
      </c>
      <c r="G669" s="2">
        <f t="shared" si="10"/>
        <v>536008.89136000001</v>
      </c>
      <c r="H669" s="2">
        <f t="shared" si="11"/>
        <v>0.80999999999767169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226302.89</v>
      </c>
      <c r="D687" s="1">
        <f>'PR-RAS'!E694</f>
        <v>198948.91</v>
      </c>
      <c r="E687" s="1">
        <v>0</v>
      </c>
      <c r="F687" s="1">
        <v>0</v>
      </c>
      <c r="G687" s="2">
        <f t="shared" si="10"/>
        <v>428201.68706000003</v>
      </c>
      <c r="H687" s="2">
        <f t="shared" si="11"/>
        <v>0.1999999999825377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18124.48</v>
      </c>
      <c r="D705" s="1">
        <f>'PR-RAS'!E712</f>
        <v>18056.59</v>
      </c>
      <c r="E705" s="1">
        <v>0</v>
      </c>
      <c r="F705" s="1">
        <v>0</v>
      </c>
      <c r="G705" s="2">
        <f t="shared" si="10"/>
        <v>38183.312640000004</v>
      </c>
      <c r="H705" s="2">
        <f t="shared" si="11"/>
        <v>0.88999999999941792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22414.19</v>
      </c>
      <c r="D709" s="1">
        <f>'PR-RAS'!E716</f>
        <v>19473.8</v>
      </c>
      <c r="E709" s="1">
        <v>0</v>
      </c>
      <c r="F709" s="1">
        <v>0</v>
      </c>
      <c r="G709" s="2">
        <f t="shared" si="10"/>
        <v>43444.147319999996</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62405.22</v>
      </c>
      <c r="D710" s="1">
        <f>'PR-RAS'!E717</f>
        <v>58556.57</v>
      </c>
      <c r="E710" s="1">
        <v>0</v>
      </c>
      <c r="F710" s="1">
        <v>0</v>
      </c>
      <c r="G710" s="2">
        <f t="shared" si="10"/>
        <v>127278.51723999999</v>
      </c>
      <c r="H710" s="2">
        <f t="shared" si="11"/>
        <v>0.65000000000145519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357208.2</v>
      </c>
      <c r="D711" s="1">
        <f>'PR-RAS'!E718</f>
        <v>357087.46</v>
      </c>
      <c r="E711" s="1">
        <v>0</v>
      </c>
      <c r="F711" s="1">
        <v>0</v>
      </c>
      <c r="G711" s="2">
        <f t="shared" si="10"/>
        <v>760682.01520000002</v>
      </c>
      <c r="H711" s="2">
        <f t="shared" si="11"/>
        <v>0.66000000003259629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2423.35</v>
      </c>
      <c r="D713" s="1">
        <f>'PR-RAS'!E720</f>
        <v>4554.0600000000004</v>
      </c>
      <c r="E713" s="1">
        <v>0</v>
      </c>
      <c r="F713" s="1">
        <v>0</v>
      </c>
      <c r="G713" s="2">
        <f t="shared" si="10"/>
        <v>8210.4066400000011</v>
      </c>
      <c r="H713" s="2">
        <f t="shared" si="11"/>
        <v>0.41000000000030923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26620.6</v>
      </c>
      <c r="D715" s="1">
        <f>'PR-RAS'!E722</f>
        <v>26632.82</v>
      </c>
      <c r="E715" s="1">
        <v>0</v>
      </c>
      <c r="F715" s="1">
        <v>0</v>
      </c>
      <c r="G715" s="2">
        <f t="shared" si="10"/>
        <v>57038.775359999992</v>
      </c>
      <c r="H715" s="2">
        <f t="shared" si="11"/>
        <v>0.58000000000174623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28353.040000000001</v>
      </c>
      <c r="D716" s="1">
        <f>'PR-RAS'!E723</f>
        <v>11286.86</v>
      </c>
      <c r="E716" s="1">
        <v>0</v>
      </c>
      <c r="F716" s="1">
        <v>0</v>
      </c>
      <c r="G716" s="2">
        <f t="shared" si="10"/>
        <v>36412.633399999999</v>
      </c>
      <c r="H716" s="2">
        <f t="shared" si="11"/>
        <v>0.18000000000029104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8258.5300000000007</v>
      </c>
      <c r="D718" s="1">
        <f>'PR-RAS'!E725</f>
        <v>9058.02</v>
      </c>
      <c r="E718" s="1">
        <v>0</v>
      </c>
      <c r="F718" s="1">
        <v>0</v>
      </c>
      <c r="G718" s="2">
        <f t="shared" si="10"/>
        <v>18910.56669</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5737.34</v>
      </c>
      <c r="D719" s="1">
        <f>'PR-RAS'!E726</f>
        <v>5175.37</v>
      </c>
      <c r="E719" s="1">
        <v>0</v>
      </c>
      <c r="F719" s="1">
        <v>0</v>
      </c>
      <c r="G719" s="2">
        <f t="shared" si="10"/>
        <v>11551.24144</v>
      </c>
      <c r="H719" s="2">
        <f t="shared" si="11"/>
        <v>0.71000000000003638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6171466.3799999999</v>
      </c>
      <c r="D984" s="6">
        <f>BILANCA!E6</f>
        <v>8956768.5899999999</v>
      </c>
      <c r="E984" s="6">
        <v>0</v>
      </c>
      <c r="F984" s="6">
        <v>0</v>
      </c>
      <c r="G984" s="7">
        <f t="shared" ref="G984:G1241" si="22">B984/1000*C984+B984/500*D984</f>
        <v>24085.003559999997</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2920577.9499999997</v>
      </c>
      <c r="D985" s="1">
        <f>BILANCA!E7</f>
        <v>3619803.43</v>
      </c>
      <c r="E985" s="1">
        <v>0</v>
      </c>
      <c r="F985" s="1">
        <v>0</v>
      </c>
      <c r="G985" s="2">
        <f t="shared" si="22"/>
        <v>20320.369620000001</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345295.19</v>
      </c>
      <c r="D986" s="1">
        <f>BILANCA!E8</f>
        <v>574488.9</v>
      </c>
      <c r="E986" s="1">
        <v>0</v>
      </c>
      <c r="F986" s="1">
        <v>0</v>
      </c>
      <c r="G986" s="2">
        <f t="shared" si="22"/>
        <v>4482.8189700000003</v>
      </c>
      <c r="H986" s="2">
        <f t="shared" si="19"/>
        <v>0.28999999997904524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531445.88</v>
      </c>
      <c r="D988" s="1">
        <f>BILANCA!E10</f>
        <v>762573.86</v>
      </c>
      <c r="E988" s="1">
        <v>0</v>
      </c>
      <c r="F988" s="1">
        <v>0</v>
      </c>
      <c r="G988" s="2">
        <f t="shared" si="22"/>
        <v>10282.968000000001</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186150.69</v>
      </c>
      <c r="D989" s="1">
        <f>BILANCA!E11</f>
        <v>188084.96</v>
      </c>
      <c r="E989" s="1">
        <v>0</v>
      </c>
      <c r="F989" s="1">
        <v>0</v>
      </c>
      <c r="G989" s="2">
        <f t="shared" si="22"/>
        <v>3373.9236599999999</v>
      </c>
      <c r="H989" s="2">
        <f t="shared" si="19"/>
        <v>0.35000000000582077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2380181.44</v>
      </c>
      <c r="D990" s="1">
        <f>BILANCA!E12</f>
        <v>2829695.2</v>
      </c>
      <c r="E990" s="1">
        <v>0</v>
      </c>
      <c r="F990" s="1">
        <v>0</v>
      </c>
      <c r="G990" s="2">
        <f t="shared" si="22"/>
        <v>56277.00288</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804910.93000000017</v>
      </c>
      <c r="D991" s="1">
        <f>BILANCA!E13</f>
        <v>793999.79</v>
      </c>
      <c r="E991" s="1">
        <v>0</v>
      </c>
      <c r="F991" s="1">
        <v>0</v>
      </c>
      <c r="G991" s="2">
        <f t="shared" si="22"/>
        <v>19143.284080000005</v>
      </c>
      <c r="H991" s="2">
        <f t="shared" si="19"/>
        <v>0.27999999979510903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1226225.3400000001</v>
      </c>
      <c r="D993" s="1">
        <f>BILANCA!E15</f>
        <v>1226225.33</v>
      </c>
      <c r="E993" s="1">
        <v>0</v>
      </c>
      <c r="F993" s="1">
        <v>0</v>
      </c>
      <c r="G993" s="2">
        <f t="shared" si="22"/>
        <v>36786.76</v>
      </c>
      <c r="H993" s="2">
        <f t="shared" si="19"/>
        <v>0.67000000015832484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421314.41</v>
      </c>
      <c r="D996" s="1">
        <f>BILANCA!E18</f>
        <v>432225.54</v>
      </c>
      <c r="E996" s="1">
        <v>0</v>
      </c>
      <c r="F996" s="1">
        <v>0</v>
      </c>
      <c r="G996" s="2">
        <f t="shared" si="22"/>
        <v>16714.951369999999</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453327.11000000034</v>
      </c>
      <c r="D997" s="1">
        <f>BILANCA!E19</f>
        <v>365667.0700000003</v>
      </c>
      <c r="E997" s="1">
        <v>0</v>
      </c>
      <c r="F997" s="1">
        <v>0</v>
      </c>
      <c r="G997" s="2">
        <f t="shared" si="22"/>
        <v>16585.257500000014</v>
      </c>
      <c r="H997" s="2">
        <f t="shared" si="19"/>
        <v>0.18000000063329935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358195.28</v>
      </c>
      <c r="D998" s="1">
        <f>BILANCA!E20</f>
        <v>374108.05</v>
      </c>
      <c r="E998" s="1">
        <v>0</v>
      </c>
      <c r="F998" s="1">
        <v>0</v>
      </c>
      <c r="G998" s="2">
        <f t="shared" si="22"/>
        <v>16596.170700000002</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321687.67999999999</v>
      </c>
      <c r="D999" s="1">
        <f>BILANCA!E21</f>
        <v>272847.03000000003</v>
      </c>
      <c r="E999" s="1">
        <v>0</v>
      </c>
      <c r="F999" s="1">
        <v>0</v>
      </c>
      <c r="G999" s="2">
        <f t="shared" si="22"/>
        <v>13878.107840000001</v>
      </c>
      <c r="H999" s="2">
        <f t="shared" si="19"/>
        <v>0.3500000000349246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45555.66</v>
      </c>
      <c r="D1000" s="1">
        <f>BILANCA!E22</f>
        <v>43774.559999999998</v>
      </c>
      <c r="E1000" s="1">
        <v>0</v>
      </c>
      <c r="F1000" s="1">
        <v>0</v>
      </c>
      <c r="G1000" s="2">
        <f t="shared" si="22"/>
        <v>2262.7812600000002</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1786031.69</v>
      </c>
      <c r="D1001" s="1">
        <f>BILANCA!E23</f>
        <v>1770794.6</v>
      </c>
      <c r="E1001" s="1">
        <v>0</v>
      </c>
      <c r="F1001" s="1">
        <v>0</v>
      </c>
      <c r="G1001" s="2">
        <f t="shared" si="22"/>
        <v>95897.176019999984</v>
      </c>
      <c r="H1001" s="2">
        <f t="shared" si="19"/>
        <v>0.7099999999627471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3135.89</v>
      </c>
      <c r="D1002" s="1">
        <f>BILANCA!E24</f>
        <v>3135.89</v>
      </c>
      <c r="E1002" s="1">
        <v>0</v>
      </c>
      <c r="F1002" s="1">
        <v>0</v>
      </c>
      <c r="G1002" s="2">
        <f t="shared" si="22"/>
        <v>178.74572999999998</v>
      </c>
      <c r="H1002" s="2">
        <f t="shared" si="19"/>
        <v>0.22000000000025466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161118.1</v>
      </c>
      <c r="D1004" s="1">
        <f>BILANCA!E26</f>
        <v>158953.63</v>
      </c>
      <c r="E1004" s="1">
        <v>0</v>
      </c>
      <c r="F1004" s="1">
        <v>0</v>
      </c>
      <c r="G1004" s="2">
        <f t="shared" si="22"/>
        <v>10059.532560000001</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2222397.19</v>
      </c>
      <c r="D1006" s="1">
        <f>BILANCA!E28</f>
        <v>2257946.69</v>
      </c>
      <c r="E1006" s="1">
        <v>0</v>
      </c>
      <c r="F1006" s="1">
        <v>0</v>
      </c>
      <c r="G1006" s="2">
        <f t="shared" si="22"/>
        <v>154980.68310999998</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1121832.3499999996</v>
      </c>
      <c r="D1007" s="1">
        <f>BILANCA!E29</f>
        <v>1670028.3399999999</v>
      </c>
      <c r="E1007" s="1">
        <v>0</v>
      </c>
      <c r="F1007" s="1">
        <v>0</v>
      </c>
      <c r="G1007" s="2">
        <f t="shared" si="22"/>
        <v>107085.33671999999</v>
      </c>
      <c r="H1007" s="2">
        <f t="shared" si="19"/>
        <v>0.68999999947845936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6787819.46</v>
      </c>
      <c r="D1008" s="1">
        <f>BILANCA!E30</f>
        <v>7788769.4199999999</v>
      </c>
      <c r="E1008" s="1">
        <v>0</v>
      </c>
      <c r="F1008" s="1">
        <v>0</v>
      </c>
      <c r="G1008" s="2">
        <f t="shared" si="22"/>
        <v>559133.95750000002</v>
      </c>
      <c r="H1008" s="2">
        <f t="shared" si="19"/>
        <v>0.87999999988824129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5665987.1100000003</v>
      </c>
      <c r="D1012" s="1">
        <f>BILANCA!E34</f>
        <v>6118741.0800000001</v>
      </c>
      <c r="E1012" s="1">
        <v>0</v>
      </c>
      <c r="F1012" s="1">
        <v>0</v>
      </c>
      <c r="G1012" s="2">
        <f t="shared" si="22"/>
        <v>519200.60883000004</v>
      </c>
      <c r="H1012" s="2">
        <f t="shared" si="19"/>
        <v>0.19000000040978193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111.04999999999927</v>
      </c>
      <c r="D1023" s="1">
        <f>BILANCA!E45</f>
        <v>0</v>
      </c>
      <c r="E1023" s="1">
        <v>0</v>
      </c>
      <c r="F1023" s="1">
        <v>0</v>
      </c>
      <c r="G1023" s="2">
        <f t="shared" si="22"/>
        <v>4.4419999999999709</v>
      </c>
      <c r="H1023" s="2">
        <f t="shared" si="19"/>
        <v>4.9999999999272404E-2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17022.18</v>
      </c>
      <c r="D1025" s="1">
        <f>BILANCA!E47</f>
        <v>15127.02</v>
      </c>
      <c r="E1025" s="1">
        <v>0</v>
      </c>
      <c r="F1025" s="1">
        <v>0</v>
      </c>
      <c r="G1025" s="2">
        <f t="shared" si="22"/>
        <v>1985.6012400000004</v>
      </c>
      <c r="H1025" s="2">
        <f t="shared" si="19"/>
        <v>0.2000000000007276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16911.13</v>
      </c>
      <c r="D1028" s="1">
        <f>BILANCA!E50</f>
        <v>15127.02</v>
      </c>
      <c r="E1028" s="1">
        <v>0</v>
      </c>
      <c r="F1028" s="1">
        <v>0</v>
      </c>
      <c r="G1028" s="2">
        <f t="shared" si="22"/>
        <v>2122.4326500000002</v>
      </c>
      <c r="H1028" s="2">
        <f t="shared" si="19"/>
        <v>0.15000000000145519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152605.32999999999</v>
      </c>
      <c r="D1032" s="1">
        <f>BILANCA!E54</f>
        <v>164221.5</v>
      </c>
      <c r="E1032" s="1">
        <v>0</v>
      </c>
      <c r="F1032" s="1">
        <v>0</v>
      </c>
      <c r="G1032" s="2">
        <f t="shared" si="22"/>
        <v>23571.368170000002</v>
      </c>
      <c r="H1032" s="2">
        <f t="shared" si="19"/>
        <v>0.82999999998719431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152605.32999999999</v>
      </c>
      <c r="D1033" s="1">
        <f>BILANCA!E55</f>
        <v>164221.5</v>
      </c>
      <c r="E1033" s="1">
        <v>0</v>
      </c>
      <c r="F1033" s="1">
        <v>0</v>
      </c>
      <c r="G1033" s="2">
        <f t="shared" si="22"/>
        <v>24052.416499999999</v>
      </c>
      <c r="H1033" s="2">
        <f t="shared" si="19"/>
        <v>0.82999999998719431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7548.61</v>
      </c>
      <c r="D1034" s="1">
        <f>BILANCA!E56</f>
        <v>0</v>
      </c>
      <c r="E1034" s="1">
        <v>0</v>
      </c>
      <c r="F1034" s="1">
        <v>0</v>
      </c>
      <c r="G1034" s="2">
        <f t="shared" si="22"/>
        <v>384.97910999999993</v>
      </c>
      <c r="H1034" s="2">
        <f t="shared" si="19"/>
        <v>0.39000000000032742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7548.61</v>
      </c>
      <c r="D1035" s="1">
        <f>BILANCA!E57</f>
        <v>0</v>
      </c>
      <c r="E1035" s="1">
        <v>0</v>
      </c>
      <c r="F1035" s="1">
        <v>0</v>
      </c>
      <c r="G1035" s="2">
        <f t="shared" si="22"/>
        <v>392.52771999999999</v>
      </c>
      <c r="H1035" s="2">
        <f t="shared" si="19"/>
        <v>0.39000000000032742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187552.71</v>
      </c>
      <c r="D1041" s="1">
        <f>BILANCA!E63</f>
        <v>215619.33</v>
      </c>
      <c r="E1041" s="1">
        <v>0</v>
      </c>
      <c r="F1041" s="1">
        <v>0</v>
      </c>
      <c r="G1041" s="2">
        <f t="shared" si="22"/>
        <v>35889.899460000001</v>
      </c>
      <c r="H1041" s="2">
        <f t="shared" si="19"/>
        <v>0.61999999999534339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187552.71</v>
      </c>
      <c r="D1042" s="1">
        <f>BILANCA!E64</f>
        <v>215619.33</v>
      </c>
      <c r="E1042" s="1">
        <v>0</v>
      </c>
      <c r="F1042" s="1">
        <v>0</v>
      </c>
      <c r="G1042" s="2">
        <f t="shared" si="22"/>
        <v>36508.690829999992</v>
      </c>
      <c r="H1042" s="2">
        <f t="shared" si="19"/>
        <v>0.61999999999534339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3250888.43</v>
      </c>
      <c r="D1046" s="1">
        <f>BILANCA!E68</f>
        <v>5336965.1599999992</v>
      </c>
      <c r="E1046" s="1">
        <v>0</v>
      </c>
      <c r="F1046" s="1">
        <v>0</v>
      </c>
      <c r="G1046" s="2">
        <f t="shared" si="22"/>
        <v>877263.58124999993</v>
      </c>
      <c r="H1046" s="2">
        <f t="shared" si="19"/>
        <v>0.5899999993853271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1429062.95</v>
      </c>
      <c r="D1047" s="1">
        <f>BILANCA!E69</f>
        <v>3126877.92</v>
      </c>
      <c r="E1047" s="1">
        <v>0</v>
      </c>
      <c r="F1047" s="1">
        <v>0</v>
      </c>
      <c r="G1047" s="2">
        <f t="shared" si="22"/>
        <v>491700.40255999996</v>
      </c>
      <c r="H1047" s="2">
        <f t="shared" si="19"/>
        <v>0.13000000012107193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1429062.95</v>
      </c>
      <c r="D1048" s="1">
        <f>BILANCA!E70</f>
        <v>3125963.21</v>
      </c>
      <c r="E1048" s="1">
        <v>0</v>
      </c>
      <c r="F1048" s="1">
        <v>0</v>
      </c>
      <c r="G1048" s="2">
        <f t="shared" si="22"/>
        <v>499264.30905000004</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1429062.95</v>
      </c>
      <c r="D1050" s="1">
        <f>BILANCA!E72</f>
        <v>3125963.21</v>
      </c>
      <c r="E1050" s="1">
        <v>0</v>
      </c>
      <c r="F1050" s="1">
        <v>0</v>
      </c>
      <c r="G1050" s="2">
        <f t="shared" si="22"/>
        <v>514626.28779000003</v>
      </c>
      <c r="H1050" s="2">
        <f t="shared" si="19"/>
        <v>0.26000000000931323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914.71</v>
      </c>
      <c r="E1054" s="1">
        <v>0</v>
      </c>
      <c r="F1054" s="1">
        <v>0</v>
      </c>
      <c r="G1054" s="2">
        <f t="shared" si="22"/>
        <v>129.88881999999998</v>
      </c>
      <c r="H1054" s="2">
        <f t="shared" si="19"/>
        <v>0.28999999999996362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142133.35</v>
      </c>
      <c r="D1056" s="1">
        <f>BILANCA!E78</f>
        <v>54303.14</v>
      </c>
      <c r="E1056" s="1">
        <v>0</v>
      </c>
      <c r="F1056" s="1">
        <v>0</v>
      </c>
      <c r="G1056" s="2">
        <f t="shared" si="22"/>
        <v>18303.992989999999</v>
      </c>
      <c r="H1056" s="2">
        <f t="shared" si="19"/>
        <v>0.49000000000523869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13.27</v>
      </c>
      <c r="D1061" s="1">
        <f>BILANCA!E83</f>
        <v>0</v>
      </c>
      <c r="E1061" s="1">
        <v>0</v>
      </c>
      <c r="F1061" s="1">
        <v>0</v>
      </c>
      <c r="G1061" s="2">
        <f t="shared" si="22"/>
        <v>1.0350599999999999</v>
      </c>
      <c r="H1061" s="2">
        <f t="shared" si="19"/>
        <v>0.26999999999999957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18159.57</v>
      </c>
      <c r="D1062" s="1">
        <f>BILANCA!E84</f>
        <v>4433.3100000000004</v>
      </c>
      <c r="E1062" s="1">
        <v>0</v>
      </c>
      <c r="F1062" s="1">
        <v>0</v>
      </c>
      <c r="G1062" s="2">
        <f t="shared" si="22"/>
        <v>2135.0690100000002</v>
      </c>
      <c r="H1062" s="2">
        <f t="shared" si="19"/>
        <v>0.74000000000069122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3963.78</v>
      </c>
      <c r="D1063" s="1">
        <f>BILANCA!E85</f>
        <v>554.98</v>
      </c>
      <c r="E1063" s="1">
        <v>0</v>
      </c>
      <c r="F1063" s="1">
        <v>0</v>
      </c>
      <c r="G1063" s="2">
        <f t="shared" si="22"/>
        <v>405.89920000000006</v>
      </c>
      <c r="H1063" s="2">
        <f t="shared" si="19"/>
        <v>0.23999999999978172</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127924.29</v>
      </c>
      <c r="D1064" s="1">
        <f>BILANCA!E86</f>
        <v>50424.81</v>
      </c>
      <c r="E1064" s="1">
        <v>0</v>
      </c>
      <c r="F1064" s="1">
        <v>0</v>
      </c>
      <c r="G1064" s="2">
        <f t="shared" si="22"/>
        <v>18530.686710000002</v>
      </c>
      <c r="H1064" s="2">
        <f t="shared" si="19"/>
        <v>0.47999999999592546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1678237.48</v>
      </c>
      <c r="D1124" s="1">
        <f>BILANCA!E146</f>
        <v>2155050.0499999998</v>
      </c>
      <c r="E1124" s="1">
        <v>0</v>
      </c>
      <c r="F1124" s="1">
        <v>0</v>
      </c>
      <c r="G1124" s="2">
        <f t="shared" si="22"/>
        <v>844355.59877999988</v>
      </c>
      <c r="H1124" s="2">
        <f t="shared" si="23"/>
        <v>0.52999999979510903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214886.57</v>
      </c>
      <c r="D1127" s="1">
        <f>BILANCA!E149</f>
        <v>351282.67000000004</v>
      </c>
      <c r="E1127" s="1">
        <v>0</v>
      </c>
      <c r="F1127" s="1">
        <v>0</v>
      </c>
      <c r="G1127" s="2">
        <f t="shared" si="22"/>
        <v>132113.07504</v>
      </c>
      <c r="H1127" s="2">
        <f t="shared" si="23"/>
        <v>0.75999999995110556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52241.15</v>
      </c>
      <c r="D1131" s="1">
        <f>BILANCA!E153</f>
        <v>62256.17</v>
      </c>
      <c r="E1131" s="1">
        <v>0</v>
      </c>
      <c r="F1131" s="1">
        <v>0</v>
      </c>
      <c r="G1131" s="2">
        <f t="shared" si="22"/>
        <v>26159.516520000001</v>
      </c>
      <c r="H1131" s="2">
        <f t="shared" si="23"/>
        <v>0.31999999999970896</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47692.09</v>
      </c>
      <c r="D1133" s="1">
        <f>BILANCA!E155</f>
        <v>41239.58</v>
      </c>
      <c r="E1133" s="1">
        <v>0</v>
      </c>
      <c r="F1133" s="1">
        <v>0</v>
      </c>
      <c r="G1133" s="2">
        <f t="shared" si="22"/>
        <v>19525.6875</v>
      </c>
      <c r="H1133" s="2">
        <f t="shared" si="23"/>
        <v>0.50999999999476131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114953.33</v>
      </c>
      <c r="D1135" s="1">
        <f>BILANCA!E157</f>
        <v>247786.92</v>
      </c>
      <c r="E1135" s="1">
        <v>0</v>
      </c>
      <c r="F1135" s="1">
        <v>0</v>
      </c>
      <c r="G1135" s="2">
        <f t="shared" si="22"/>
        <v>92800.129839999994</v>
      </c>
      <c r="H1135" s="2">
        <f t="shared" si="23"/>
        <v>0.40999999998894054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35955.589999999997</v>
      </c>
      <c r="D1138" s="1">
        <f>BILANCA!E160</f>
        <v>33024.519999999997</v>
      </c>
      <c r="E1138" s="1">
        <v>0</v>
      </c>
      <c r="F1138" s="1">
        <v>0</v>
      </c>
      <c r="G1138" s="2">
        <f t="shared" si="22"/>
        <v>15810.717649999999</v>
      </c>
      <c r="H1138" s="2">
        <f t="shared" si="23"/>
        <v>0.89000000000669388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1432058.93</v>
      </c>
      <c r="D1139" s="1">
        <f>BILANCA!E161</f>
        <v>1781295.33</v>
      </c>
      <c r="E1139" s="1">
        <v>0</v>
      </c>
      <c r="F1139" s="1">
        <v>0</v>
      </c>
      <c r="G1139" s="2">
        <f t="shared" si="22"/>
        <v>779165.33603999997</v>
      </c>
      <c r="H1139" s="2">
        <f t="shared" si="23"/>
        <v>0.40000000013969839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4663.6099999999997</v>
      </c>
      <c r="D1141" s="1">
        <f>BILANCA!E163</f>
        <v>10552.47</v>
      </c>
      <c r="E1141" s="1">
        <v>0</v>
      </c>
      <c r="F1141" s="1">
        <v>0</v>
      </c>
      <c r="G1141" s="2">
        <f t="shared" si="22"/>
        <v>4071.4308999999998</v>
      </c>
      <c r="H1141" s="2">
        <f t="shared" si="23"/>
        <v>0.85999999999967258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1454.65</v>
      </c>
      <c r="D1142" s="1">
        <f>BILANCA!E164</f>
        <v>734.05</v>
      </c>
      <c r="E1142" s="1">
        <v>0</v>
      </c>
      <c r="F1142" s="1">
        <v>0</v>
      </c>
      <c r="G1142" s="2">
        <f t="shared" si="22"/>
        <v>464.71725000000004</v>
      </c>
      <c r="H1142" s="2">
        <f t="shared" si="23"/>
        <v>0.39999999999986358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1454.65</v>
      </c>
      <c r="D1144" s="1">
        <f>BILANCA!E166</f>
        <v>734.05</v>
      </c>
      <c r="E1144" s="1">
        <v>0</v>
      </c>
      <c r="F1144" s="1">
        <v>0</v>
      </c>
      <c r="G1144" s="2">
        <f t="shared" si="22"/>
        <v>470.56274999999999</v>
      </c>
      <c r="H1144" s="2">
        <f t="shared" si="23"/>
        <v>0.39999999999986358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6171466.3800000008</v>
      </c>
      <c r="D1152" s="1">
        <f>BILANCA!E175</f>
        <v>8956768.5899999999</v>
      </c>
      <c r="E1152" s="1">
        <v>0</v>
      </c>
      <c r="F1152" s="1">
        <v>0</v>
      </c>
      <c r="G1152" s="2">
        <f t="shared" si="22"/>
        <v>4070365.6016400005</v>
      </c>
      <c r="H1152" s="2">
        <f t="shared" si="23"/>
        <v>0.79000000096857548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1721558.5800000003</v>
      </c>
      <c r="D1153" s="1">
        <f>BILANCA!E176</f>
        <v>2957453.17</v>
      </c>
      <c r="E1153" s="1">
        <v>0</v>
      </c>
      <c r="F1153" s="1">
        <v>0</v>
      </c>
      <c r="G1153" s="2">
        <f t="shared" si="22"/>
        <v>1298199.0364000001</v>
      </c>
      <c r="H1153" s="2">
        <f t="shared" si="23"/>
        <v>0.58999999961815774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1690903.5200000003</v>
      </c>
      <c r="D1154" s="1">
        <f>BILANCA!E177</f>
        <v>1929395.6600000001</v>
      </c>
      <c r="E1154" s="1">
        <v>0</v>
      </c>
      <c r="F1154" s="1">
        <v>0</v>
      </c>
      <c r="G1154" s="2">
        <f t="shared" si="22"/>
        <v>948997.81764000014</v>
      </c>
      <c r="H1154" s="2">
        <f t="shared" si="23"/>
        <v>0.81999999959953129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1325911.0900000001</v>
      </c>
      <c r="D1155" s="1">
        <f>BILANCA!E178</f>
        <v>1613330.11</v>
      </c>
      <c r="E1155" s="1">
        <v>0</v>
      </c>
      <c r="F1155" s="1">
        <v>0</v>
      </c>
      <c r="G1155" s="2">
        <f t="shared" si="22"/>
        <v>783042.26532000001</v>
      </c>
      <c r="H1155" s="2">
        <f t="shared" si="23"/>
        <v>0.20000000018626451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358364.07</v>
      </c>
      <c r="D1156" s="1">
        <f>BILANCA!E179</f>
        <v>309249.03999999998</v>
      </c>
      <c r="E1156" s="1">
        <v>0</v>
      </c>
      <c r="F1156" s="1">
        <v>0</v>
      </c>
      <c r="G1156" s="2">
        <f t="shared" si="22"/>
        <v>168997.15194999997</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360</v>
      </c>
      <c r="D1157" s="1">
        <f>BILANCA!E180</f>
        <v>359.67</v>
      </c>
      <c r="E1157" s="1">
        <v>0</v>
      </c>
      <c r="F1157" s="1">
        <v>0</v>
      </c>
      <c r="G1157" s="2">
        <f t="shared" si="22"/>
        <v>187.80516</v>
      </c>
      <c r="H1157" s="2">
        <f t="shared" si="23"/>
        <v>0.32999999999998408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360</v>
      </c>
      <c r="D1160" s="1">
        <f>BILANCA!E183</f>
        <v>359.67</v>
      </c>
      <c r="E1160" s="1">
        <v>0</v>
      </c>
      <c r="F1160" s="1">
        <v>0</v>
      </c>
      <c r="G1160" s="2">
        <f t="shared" si="22"/>
        <v>191.04318000000001</v>
      </c>
      <c r="H1160" s="2">
        <f t="shared" si="23"/>
        <v>0.32999999999998408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6268.36</v>
      </c>
      <c r="D1165" s="1">
        <f>BILANCA!E188</f>
        <v>6456.84</v>
      </c>
      <c r="E1165" s="1">
        <v>0</v>
      </c>
      <c r="F1165" s="1">
        <v>0</v>
      </c>
      <c r="G1165" s="2">
        <f t="shared" si="22"/>
        <v>3491.1312800000001</v>
      </c>
      <c r="H1165" s="2">
        <f t="shared" si="23"/>
        <v>0.51999999999952706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30655.06</v>
      </c>
      <c r="D1166" s="1">
        <f>BILANCA!E189</f>
        <v>1028057.51</v>
      </c>
      <c r="E1166" s="1">
        <v>0</v>
      </c>
      <c r="F1166" s="1">
        <v>0</v>
      </c>
      <c r="G1166" s="2">
        <f t="shared" si="22"/>
        <v>381878.92463999998</v>
      </c>
      <c r="H1166" s="2">
        <f t="shared" si="23"/>
        <v>0.54999999999199645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4449907.8000000007</v>
      </c>
      <c r="D1214" s="1">
        <f>BILANCA!E237</f>
        <v>5999315.4199999999</v>
      </c>
      <c r="E1214" s="1">
        <v>0</v>
      </c>
      <c r="F1214" s="1">
        <v>0</v>
      </c>
      <c r="G1214" s="2">
        <f t="shared" si="22"/>
        <v>3799612.4258400006</v>
      </c>
      <c r="H1214" s="2">
        <f t="shared" si="23"/>
        <v>0.61999999918043613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2811266.18</v>
      </c>
      <c r="D1215" s="1">
        <f>BILANCA!E238</f>
        <v>3466767.34</v>
      </c>
      <c r="E1215" s="1">
        <v>0</v>
      </c>
      <c r="F1215" s="1">
        <v>0</v>
      </c>
      <c r="G1215" s="2">
        <f t="shared" si="22"/>
        <v>2260793.7995200003</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2811266.18</v>
      </c>
      <c r="D1216" s="1">
        <f>BILANCA!E239</f>
        <v>3466767.34</v>
      </c>
      <c r="E1216" s="1">
        <v>0</v>
      </c>
      <c r="F1216" s="1">
        <v>0</v>
      </c>
      <c r="G1216" s="2">
        <f t="shared" si="22"/>
        <v>2270538.6003799997</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2433890.4700000002</v>
      </c>
      <c r="D1217" s="1">
        <f>BILANCA!E240</f>
        <v>3095217.9</v>
      </c>
      <c r="E1217" s="1">
        <v>0</v>
      </c>
      <c r="F1217" s="1">
        <v>0</v>
      </c>
      <c r="G1217" s="2">
        <f t="shared" si="22"/>
        <v>2018092.34718</v>
      </c>
      <c r="H1217" s="2">
        <f t="shared" si="23"/>
        <v>0.57000000029802322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377375.71</v>
      </c>
      <c r="D1218" s="1">
        <f>BILANCA!E241</f>
        <v>371549.44</v>
      </c>
      <c r="E1218" s="1">
        <v>0</v>
      </c>
      <c r="F1218" s="1">
        <v>0</v>
      </c>
      <c r="G1218" s="2">
        <f t="shared" si="22"/>
        <v>263311.52864999999</v>
      </c>
      <c r="H1218" s="2">
        <f t="shared" si="23"/>
        <v>0.72999999998137355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-41050.509999999995</v>
      </c>
      <c r="D1222" s="1">
        <f>BILANCA!E245</f>
        <v>376763.98</v>
      </c>
      <c r="E1222" s="1">
        <v>0</v>
      </c>
      <c r="F1222" s="1">
        <v>0</v>
      </c>
      <c r="G1222" s="2">
        <f t="shared" si="22"/>
        <v>170282.11054999998</v>
      </c>
      <c r="H1222" s="2">
        <f t="shared" si="23"/>
        <v>0.51000000002386514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382495.11</v>
      </c>
      <c r="E1223" s="1">
        <v>0</v>
      </c>
      <c r="F1223" s="1">
        <v>0</v>
      </c>
      <c r="G1223" s="2">
        <f t="shared" si="22"/>
        <v>183597.65279999998</v>
      </c>
      <c r="H1223" s="2">
        <f t="shared" si="23"/>
        <v>0.10999999998603016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382495.11</v>
      </c>
      <c r="E1224" s="1">
        <v>0</v>
      </c>
      <c r="F1224" s="1">
        <v>0</v>
      </c>
      <c r="G1224" s="2">
        <f t="shared" si="22"/>
        <v>184362.64301999999</v>
      </c>
      <c r="H1224" s="2">
        <f t="shared" si="23"/>
        <v>0.10999999998603016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41050.509999999995</v>
      </c>
      <c r="D1227" s="1">
        <f>BILANCA!E250</f>
        <v>5731.13</v>
      </c>
      <c r="E1227" s="1">
        <v>0</v>
      </c>
      <c r="F1227" s="1">
        <v>0</v>
      </c>
      <c r="G1227" s="2">
        <f t="shared" si="22"/>
        <v>12813.115879999998</v>
      </c>
      <c r="H1227" s="2">
        <f t="shared" si="23"/>
        <v>0.62000000000534783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37608.67</v>
      </c>
      <c r="D1228" s="1">
        <f>BILANCA!E251</f>
        <v>0</v>
      </c>
      <c r="E1228" s="1">
        <v>0</v>
      </c>
      <c r="F1228" s="1">
        <v>0</v>
      </c>
      <c r="G1228" s="2">
        <f t="shared" si="22"/>
        <v>9214.1241499999996</v>
      </c>
      <c r="H1228" s="2">
        <f t="shared" si="23"/>
        <v>0.33000000000174623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3441.84</v>
      </c>
      <c r="D1229" s="1">
        <f>BILANCA!E252</f>
        <v>5731.13</v>
      </c>
      <c r="E1229" s="1">
        <v>0</v>
      </c>
      <c r="F1229" s="1">
        <v>0</v>
      </c>
      <c r="G1229" s="2">
        <f t="shared" si="22"/>
        <v>3666.4085999999998</v>
      </c>
      <c r="H1229" s="2">
        <f t="shared" si="23"/>
        <v>0.28999999999996362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1678237.48</v>
      </c>
      <c r="D1232" s="1">
        <f>BILANCA!E255</f>
        <v>2155050.0499999998</v>
      </c>
      <c r="E1232" s="1">
        <v>0</v>
      </c>
      <c r="F1232" s="1">
        <v>0</v>
      </c>
      <c r="G1232" s="2">
        <f t="shared" si="22"/>
        <v>1491096.05742</v>
      </c>
      <c r="H1232" s="2">
        <f t="shared" si="23"/>
        <v>0.52999999979510903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1454.65</v>
      </c>
      <c r="D1233" s="1">
        <f>BILANCA!E256</f>
        <v>734.05</v>
      </c>
      <c r="E1233" s="1">
        <v>0</v>
      </c>
      <c r="F1233" s="1">
        <v>0</v>
      </c>
      <c r="G1233" s="2">
        <f t="shared" si="22"/>
        <v>730.6875</v>
      </c>
      <c r="H1233" s="2">
        <f t="shared" si="23"/>
        <v>0.39999999999986358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797867.27</v>
      </c>
      <c r="D1236" s="1">
        <f>BILANCA!E259</f>
        <v>981565.13</v>
      </c>
      <c r="E1236" s="1">
        <v>0</v>
      </c>
      <c r="F1236" s="1">
        <v>0</v>
      </c>
      <c r="G1236" s="2">
        <f t="shared" si="22"/>
        <v>698532.37508999999</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797867.27</v>
      </c>
      <c r="D1237" s="1">
        <f>BILANCA!E260</f>
        <v>981565.13</v>
      </c>
      <c r="E1237" s="1">
        <v>0</v>
      </c>
      <c r="F1237" s="1">
        <v>0</v>
      </c>
      <c r="G1237" s="2">
        <f t="shared" si="22"/>
        <v>701293.37262000004</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153530.26999999999</v>
      </c>
      <c r="D1240" s="1">
        <f>BILANCA!E264</f>
        <v>132332.81</v>
      </c>
      <c r="E1240" s="1">
        <v>0</v>
      </c>
      <c r="F1240" s="1">
        <v>0</v>
      </c>
      <c r="G1240" s="2">
        <f t="shared" si="22"/>
        <v>107476.34372999999</v>
      </c>
      <c r="H1240" s="2">
        <f t="shared" si="23"/>
        <v>0.45999999999185093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1529370.82</v>
      </c>
      <c r="D1241" s="1">
        <f>BILANCA!E265</f>
        <v>2033269.71</v>
      </c>
      <c r="E1241" s="1">
        <v>0</v>
      </c>
      <c r="F1241" s="1">
        <v>0</v>
      </c>
      <c r="G1241" s="2">
        <f t="shared" si="22"/>
        <v>1443744.84192</v>
      </c>
      <c r="H1241" s="2">
        <f t="shared" si="23"/>
        <v>0.46999999997206032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1454.65</v>
      </c>
      <c r="D1243" s="1">
        <f>BILANCA!E267</f>
        <v>734.05</v>
      </c>
      <c r="E1243" s="1">
        <v>0</v>
      </c>
      <c r="F1243" s="1">
        <v>0</v>
      </c>
      <c r="G1243" s="2">
        <f t="shared" si="24"/>
        <v>759.91500000000008</v>
      </c>
      <c r="H1243" s="2">
        <f t="shared" si="23"/>
        <v>0.39999999999986358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127369.31</v>
      </c>
      <c r="D1244" s="1">
        <f>BILANCA!E268</f>
        <v>49581.15</v>
      </c>
      <c r="E1244" s="1">
        <v>0</v>
      </c>
      <c r="F1244" s="1">
        <v>0</v>
      </c>
      <c r="G1244" s="2">
        <f t="shared" si="24"/>
        <v>59124.750209999998</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554.98</v>
      </c>
      <c r="D1247" s="1">
        <f>BILANCA!E271</f>
        <v>843.66</v>
      </c>
      <c r="E1247" s="1">
        <v>0</v>
      </c>
      <c r="F1247" s="1">
        <v>0</v>
      </c>
      <c r="G1247" s="2">
        <f t="shared" si="24"/>
        <v>591.96720000000005</v>
      </c>
      <c r="H1247" s="2">
        <f t="shared" si="23"/>
        <v>0.36000000000001364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1690903.52</v>
      </c>
      <c r="D1264" s="1">
        <f>BILANCA!E288</f>
        <v>1929395.66</v>
      </c>
      <c r="E1264" s="1">
        <v>0</v>
      </c>
      <c r="F1264" s="1">
        <v>0</v>
      </c>
      <c r="G1264" s="2">
        <f t="shared" si="24"/>
        <v>1559464.2500400003</v>
      </c>
      <c r="H1264" s="2">
        <f t="shared" si="23"/>
        <v>0.82000000006519258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30655.06</v>
      </c>
      <c r="D1266" s="1">
        <f>BILANCA!E290</f>
        <v>1028057.51</v>
      </c>
      <c r="E1266" s="1">
        <v>0</v>
      </c>
      <c r="F1266" s="1">
        <v>0</v>
      </c>
      <c r="G1266" s="2">
        <f t="shared" si="24"/>
        <v>590555.9326399999</v>
      </c>
      <c r="H1266" s="2">
        <f t="shared" si="23"/>
        <v>0.54999999999199645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2468.04</v>
      </c>
      <c r="D1273" s="1">
        <f>BILANCA!E297</f>
        <v>6339.64</v>
      </c>
      <c r="E1273" s="1">
        <v>0</v>
      </c>
      <c r="F1273" s="1">
        <v>0</v>
      </c>
      <c r="G1273" s="2">
        <f t="shared" si="24"/>
        <v>4392.7227999999996</v>
      </c>
      <c r="H1273" s="2">
        <f t="shared" si="23"/>
        <v>0.3999999999996362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116.72</v>
      </c>
      <c r="D1275" s="1">
        <f>BILANCA!E299</f>
        <v>117.2</v>
      </c>
      <c r="E1275" s="1">
        <v>0</v>
      </c>
      <c r="F1275" s="1">
        <v>0</v>
      </c>
      <c r="G1275" s="2">
        <f t="shared" si="24"/>
        <v>102.52704</v>
      </c>
      <c r="H1275" s="2">
        <f t="shared" si="23"/>
        <v>0.48000000000000398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3683.6</v>
      </c>
      <c r="D1278" s="1">
        <f>BILANCA!E302</f>
        <v>0</v>
      </c>
      <c r="E1278" s="1">
        <v>0</v>
      </c>
      <c r="F1278" s="1">
        <v>0</v>
      </c>
      <c r="G1278" s="2">
        <f t="shared" si="24"/>
        <v>1086.6619999999998</v>
      </c>
      <c r="H1278" s="2">
        <f t="shared" si="23"/>
        <v>0.40000000000009095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18470677.43</v>
      </c>
      <c r="D1383" s="1">
        <f>'RAS-funkcijski'!E89</f>
        <v>21737679.359999999</v>
      </c>
      <c r="E1383" s="1">
        <v>0</v>
      </c>
      <c r="F1383" s="1">
        <v>0</v>
      </c>
      <c r="G1383" s="2">
        <f t="shared" si="24"/>
        <v>5265413.0727500003</v>
      </c>
      <c r="H1383" s="2">
        <f t="shared" si="27"/>
        <v>0.78999999910593033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18470677.43</v>
      </c>
      <c r="D1388" s="1">
        <f>'RAS-funkcijski'!E94</f>
        <v>21737679.359999999</v>
      </c>
      <c r="E1388" s="1">
        <v>0</v>
      </c>
      <c r="F1388" s="1">
        <v>0</v>
      </c>
      <c r="G1388" s="2">
        <f t="shared" si="24"/>
        <v>5575143.2534999996</v>
      </c>
      <c r="H1388" s="2">
        <f t="shared" si="27"/>
        <v>0.78999999910593033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18470677.43</v>
      </c>
      <c r="D1389" s="1">
        <f>'RAS-funkcijski'!E95</f>
        <v>21737679.359999999</v>
      </c>
      <c r="E1389" s="1">
        <v>0</v>
      </c>
      <c r="F1389" s="1">
        <v>0</v>
      </c>
      <c r="G1389" s="2">
        <f t="shared" si="24"/>
        <v>5637089.2896499997</v>
      </c>
      <c r="H1389" s="2">
        <f t="shared" si="27"/>
        <v>0.78999999910593033</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18470677.43</v>
      </c>
      <c r="D1435" s="13">
        <f>'RAS-funkcijski'!E141</f>
        <v>21737679.359999999</v>
      </c>
      <c r="E1435" s="13">
        <v>0</v>
      </c>
      <c r="F1435" s="13">
        <v>0</v>
      </c>
      <c r="G1435" s="14">
        <f t="shared" si="24"/>
        <v>8486606.9525500014</v>
      </c>
      <c r="H1435" s="14">
        <f t="shared" si="27"/>
        <v>0.78999999910593033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2184</v>
      </c>
      <c r="D1436" s="6">
        <f>'P-VRIO'!E5</f>
        <v>1934.26</v>
      </c>
      <c r="E1436" s="6">
        <v>0</v>
      </c>
      <c r="F1436" s="6">
        <v>0</v>
      </c>
      <c r="G1436" s="7">
        <f t="shared" si="24"/>
        <v>6.0525200000000003</v>
      </c>
      <c r="H1436" s="7">
        <f t="shared" si="27"/>
        <v>0.25999999999999091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1934.26</v>
      </c>
      <c r="E1437" s="1">
        <v>0</v>
      </c>
      <c r="F1437" s="1">
        <v>0</v>
      </c>
      <c r="G1437" s="2">
        <f t="shared" si="24"/>
        <v>7.7370400000000004</v>
      </c>
      <c r="H1437" s="2">
        <f t="shared" si="27"/>
        <v>0.25999999999999091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1934.26</v>
      </c>
      <c r="E1438" s="1">
        <v>0</v>
      </c>
      <c r="F1438" s="1">
        <v>0</v>
      </c>
      <c r="G1438" s="2">
        <f t="shared" si="24"/>
        <v>11.605560000000001</v>
      </c>
      <c r="H1438" s="2">
        <f t="shared" si="27"/>
        <v>0.25999999999999091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1934.26</v>
      </c>
      <c r="E1439" s="1">
        <v>0</v>
      </c>
      <c r="F1439" s="1">
        <v>0</v>
      </c>
      <c r="G1439" s="2">
        <f t="shared" si="24"/>
        <v>15.474080000000001</v>
      </c>
      <c r="H1439" s="2">
        <f t="shared" si="27"/>
        <v>0.25999999999999091</v>
      </c>
      <c r="I1439" s="10">
        <f t="shared" ref="I1439:I1444" si="28">G1439*H1439</f>
        <v>4.0232607999998597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2184</v>
      </c>
      <c r="D1453" s="1">
        <f>'P-VRIO'!E22</f>
        <v>0</v>
      </c>
      <c r="E1453" s="1">
        <v>0</v>
      </c>
      <c r="F1453" s="1">
        <v>0</v>
      </c>
      <c r="G1453" s="2">
        <f t="shared" si="24"/>
        <v>39.311999999999998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2184</v>
      </c>
      <c r="D1454" s="1">
        <f>'P-VRIO'!E23</f>
        <v>0</v>
      </c>
      <c r="E1454" s="1">
        <v>0</v>
      </c>
      <c r="F1454" s="1">
        <v>0</v>
      </c>
      <c r="G1454" s="2">
        <f t="shared" si="24"/>
        <v>41.496000000000002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2184</v>
      </c>
      <c r="D1460" s="1">
        <f>'P-VRIO'!E29</f>
        <v>0</v>
      </c>
      <c r="E1460" s="1">
        <v>0</v>
      </c>
      <c r="F1460" s="1">
        <v>0</v>
      </c>
      <c r="G1460" s="2">
        <f t="shared" si="24"/>
        <v>54.6</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1721558.58</v>
      </c>
      <c r="D1480" s="6"/>
      <c r="E1480" s="6">
        <v>0</v>
      </c>
      <c r="F1480" s="6">
        <v>0</v>
      </c>
      <c r="G1480" s="7">
        <f t="shared" ref="G1480:G1580" si="34">B1480/1000*C1480</f>
        <v>1721.5585800000001</v>
      </c>
      <c r="H1480" s="7">
        <f t="shared" ref="H1480:H1580" si="35">ABS(C1480-ROUND(C1480,0))</f>
        <v>0.41999999992549419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22012409.960000001</v>
      </c>
      <c r="D1481" s="1">
        <v>0</v>
      </c>
      <c r="E1481" s="1">
        <v>0</v>
      </c>
      <c r="F1481" s="1">
        <v>0</v>
      </c>
      <c r="G1481" s="2">
        <f t="shared" si="34"/>
        <v>44024.819920000002</v>
      </c>
      <c r="H1481" s="2">
        <f t="shared" si="35"/>
        <v>3.9999999105930328E-2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179757.92</v>
      </c>
      <c r="D1482" s="1">
        <v>0</v>
      </c>
      <c r="E1482" s="1">
        <v>0</v>
      </c>
      <c r="F1482" s="1">
        <v>0</v>
      </c>
      <c r="G1482" s="2">
        <f t="shared" si="34"/>
        <v>539.27376000000004</v>
      </c>
      <c r="H1482" s="2">
        <f t="shared" si="35"/>
        <v>7.9999999987194315E-2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20543047.899999999</v>
      </c>
      <c r="D1483" s="1">
        <v>0</v>
      </c>
      <c r="E1483" s="1">
        <v>0</v>
      </c>
      <c r="F1483" s="1">
        <v>0</v>
      </c>
      <c r="G1483" s="2">
        <f t="shared" si="34"/>
        <v>82172.191599999991</v>
      </c>
      <c r="H1483" s="2">
        <f t="shared" si="35"/>
        <v>0.10000000149011612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17618100.16</v>
      </c>
      <c r="D1484" s="1">
        <v>0</v>
      </c>
      <c r="E1484" s="1">
        <v>0</v>
      </c>
      <c r="F1484" s="1">
        <v>0</v>
      </c>
      <c r="G1484" s="2">
        <f t="shared" si="34"/>
        <v>88090.500800000009</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2856500.29</v>
      </c>
      <c r="D1485" s="1">
        <v>0</v>
      </c>
      <c r="E1485" s="1">
        <v>0</v>
      </c>
      <c r="F1485" s="1">
        <v>0</v>
      </c>
      <c r="G1485" s="2">
        <f t="shared" si="34"/>
        <v>17139.00174</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43755.519999999997</v>
      </c>
      <c r="D1486" s="1">
        <v>0</v>
      </c>
      <c r="E1486" s="1">
        <v>0</v>
      </c>
      <c r="F1486" s="1">
        <v>0</v>
      </c>
      <c r="G1486" s="2">
        <f t="shared" si="34"/>
        <v>306.28863999999999</v>
      </c>
      <c r="H1486" s="2">
        <f t="shared" si="35"/>
        <v>0.48000000000320142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24691.93</v>
      </c>
      <c r="D1491" s="1">
        <v>0</v>
      </c>
      <c r="E1491" s="1">
        <v>0</v>
      </c>
      <c r="F1491" s="1">
        <v>0</v>
      </c>
      <c r="G1491" s="2">
        <f t="shared" si="34"/>
        <v>296.30315999999999</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1289604.1399999999</v>
      </c>
      <c r="D1492" s="1">
        <v>0</v>
      </c>
      <c r="E1492" s="1">
        <v>0</v>
      </c>
      <c r="F1492" s="1">
        <v>0</v>
      </c>
      <c r="G1492" s="2">
        <f t="shared" si="34"/>
        <v>16764.853819999997</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20776515.370000001</v>
      </c>
      <c r="D1499" s="1">
        <v>0</v>
      </c>
      <c r="E1499" s="1">
        <v>0</v>
      </c>
      <c r="F1499" s="1">
        <v>0</v>
      </c>
      <c r="G1499" s="2">
        <f t="shared" si="34"/>
        <v>415530.30740000005</v>
      </c>
      <c r="H1499" s="2">
        <f t="shared" si="35"/>
        <v>0.37000000104308128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146413.73000000001</v>
      </c>
      <c r="D1500" s="1">
        <v>0</v>
      </c>
      <c r="E1500" s="1">
        <v>0</v>
      </c>
      <c r="F1500" s="1">
        <v>0</v>
      </c>
      <c r="G1500" s="2">
        <f t="shared" si="34"/>
        <v>3074.6883300000004</v>
      </c>
      <c r="H1500" s="2">
        <f t="shared" si="35"/>
        <v>0.26999999998952262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20337899.949999999</v>
      </c>
      <c r="D1501" s="1">
        <v>0</v>
      </c>
      <c r="E1501" s="1">
        <v>0</v>
      </c>
      <c r="F1501" s="1">
        <v>0</v>
      </c>
      <c r="G1501" s="2">
        <f t="shared" si="34"/>
        <v>447433.79889999994</v>
      </c>
      <c r="H1501" s="2">
        <f t="shared" si="35"/>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17330681.140000001</v>
      </c>
      <c r="D1502" s="1">
        <v>0</v>
      </c>
      <c r="E1502" s="1">
        <v>0</v>
      </c>
      <c r="F1502" s="1">
        <v>0</v>
      </c>
      <c r="G1502" s="2">
        <f t="shared" si="34"/>
        <v>398605.66622000001</v>
      </c>
      <c r="H1502" s="2">
        <f t="shared" si="35"/>
        <v>0.14000000059604645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2938959.51</v>
      </c>
      <c r="D1503" s="1">
        <v>0</v>
      </c>
      <c r="E1503" s="1">
        <v>0</v>
      </c>
      <c r="F1503" s="1">
        <v>0</v>
      </c>
      <c r="G1503" s="2">
        <f t="shared" si="34"/>
        <v>70535.02824</v>
      </c>
      <c r="H1503" s="2">
        <f t="shared" si="35"/>
        <v>0.49000000022351742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43755.85</v>
      </c>
      <c r="D1504" s="1">
        <v>0</v>
      </c>
      <c r="E1504" s="1">
        <v>0</v>
      </c>
      <c r="F1504" s="1">
        <v>0</v>
      </c>
      <c r="G1504" s="2">
        <f t="shared" si="34"/>
        <v>1093.89625</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24503.45</v>
      </c>
      <c r="D1509" s="1">
        <v>0</v>
      </c>
      <c r="E1509" s="1">
        <v>0</v>
      </c>
      <c r="F1509" s="1">
        <v>0</v>
      </c>
      <c r="G1509" s="2">
        <f t="shared" si="34"/>
        <v>735.10349999999994</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292201.69</v>
      </c>
      <c r="D1510" s="1">
        <v>0</v>
      </c>
      <c r="E1510" s="1">
        <v>0</v>
      </c>
      <c r="F1510" s="1">
        <v>0</v>
      </c>
      <c r="G1510" s="2">
        <f t="shared" si="34"/>
        <v>9058.2523899999997</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2957453.1699999981</v>
      </c>
      <c r="D1517" s="1">
        <v>0</v>
      </c>
      <c r="E1517" s="1">
        <v>0</v>
      </c>
      <c r="F1517" s="1">
        <v>0</v>
      </c>
      <c r="G1517" s="2">
        <f t="shared" si="34"/>
        <v>112383.22045999992</v>
      </c>
      <c r="H1517" s="2">
        <f t="shared" si="35"/>
        <v>0.16999999806284904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2957453.17</v>
      </c>
      <c r="D1576" s="1">
        <v>0</v>
      </c>
      <c r="E1576" s="1">
        <v>0</v>
      </c>
      <c r="F1576" s="1">
        <v>0</v>
      </c>
      <c r="G1576" s="2">
        <f t="shared" si="34"/>
        <v>286872.95749</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33344.19</v>
      </c>
      <c r="D1577" s="1">
        <v>0</v>
      </c>
      <c r="E1577" s="1">
        <v>0</v>
      </c>
      <c r="F1577" s="1">
        <v>0</v>
      </c>
      <c r="G1577" s="2">
        <f t="shared" si="34"/>
        <v>3267.7306200000003</v>
      </c>
      <c r="H1577" s="2">
        <f t="shared" si="35"/>
        <v>0.19000000000232831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1896051.47</v>
      </c>
      <c r="D1578" s="1">
        <v>0</v>
      </c>
      <c r="E1578" s="1">
        <v>0</v>
      </c>
      <c r="F1578" s="1">
        <v>0</v>
      </c>
      <c r="G1578" s="2">
        <f t="shared" si="34"/>
        <v>187709.09553000002</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1028057.51</v>
      </c>
      <c r="D1579" s="1">
        <v>0</v>
      </c>
      <c r="E1579" s="1">
        <v>0</v>
      </c>
      <c r="F1579" s="1">
        <v>0</v>
      </c>
      <c r="G1579" s="2">
        <f t="shared" si="34"/>
        <v>102805.751</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37531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17874998.82</v>
      </c>
      <c r="I16" s="170">
        <f>'PR-RAS'!E6</f>
        <v>22155241.650000002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18077625.380000003</v>
      </c>
      <c r="I17" s="170">
        <f>'PR-RAS'!E151</f>
        <v>20448075.219999999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376763.98000000208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41050.510000004899</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2920577.9499999997</v>
      </c>
      <c r="I20" s="173">
        <f>BILANCA!E7</f>
        <v>3619803.43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3250888.43</v>
      </c>
      <c r="I21" s="175">
        <f>BILANCA!E68</f>
        <v>5336965.1599999992</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1721558.5800000003</v>
      </c>
      <c r="I22" s="175">
        <f>BILANCA!E176</f>
        <v>2957453.17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4449907.8000000007</v>
      </c>
      <c r="I23" s="177">
        <f>BILANCA!E237</f>
        <v>5999315.4199999999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18470677.43</v>
      </c>
      <c r="I28" s="179">
        <f>'RAS-funkcijski'!E141</f>
        <v>21737679.359999999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2184</v>
      </c>
      <c r="I29" s="173">
        <f>'P-VRIO'!E5</f>
        <v>1934.26</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2184</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1721558.58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2957453.1699999981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2957453.17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49" zoomScale="93" zoomScaleNormal="93" workbookViewId="0">
      <selection activeCell="A179" sqref="A179:XFD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17874998.82</v>
      </c>
      <c r="E6" s="51">
        <f>E7+E44+E50+E82+E106+E124+E133+E139</f>
        <v>22155241.650000002</v>
      </c>
      <c r="F6" s="52">
        <f t="shared" ref="F6:F131" si="0">IF(D6&lt;&gt;0,IF(E6/D6&gt;=100,"&gt;&gt;100",E6/D6*100),"-")</f>
        <v>123.9454160142988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1536543.9100000001</v>
      </c>
      <c r="E50" s="51">
        <f>E51+E54+E59+E62+E65+E68+E71+E74+E77</f>
        <v>1725402.8800000001</v>
      </c>
      <c r="F50" s="52">
        <f t="shared" si="0"/>
        <v>112.29115346270839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601208.06999999995</v>
      </c>
      <c r="E62" s="51">
        <f t="shared" si="13"/>
        <v>696947.04</v>
      </c>
      <c r="F62" s="52">
        <f t="shared" si="0"/>
        <v>115.92443195248528</v>
      </c>
    </row>
    <row r="63" spans="1:6" ht="12.75" customHeight="1" x14ac:dyDescent="0.2">
      <c r="A63" s="53">
        <v>6341</v>
      </c>
      <c r="B63" s="85" t="s">
        <v>172</v>
      </c>
      <c r="C63" s="50" t="s">
        <v>173</v>
      </c>
      <c r="D63" s="242">
        <v>601208.06999999995</v>
      </c>
      <c r="E63" s="242">
        <v>696947.04</v>
      </c>
      <c r="F63" s="52">
        <f t="shared" si="0"/>
        <v>115.92443195248528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709032.95</v>
      </c>
      <c r="E68" s="51">
        <f t="shared" si="15"/>
        <v>829506.93</v>
      </c>
      <c r="F68" s="52">
        <f t="shared" si="0"/>
        <v>116.9913090780901</v>
      </c>
    </row>
    <row r="69" spans="1:6" ht="12.75" customHeight="1" x14ac:dyDescent="0.2">
      <c r="A69" s="53" t="s">
        <v>184</v>
      </c>
      <c r="B69" s="85" t="s">
        <v>185</v>
      </c>
      <c r="C69" s="50" t="s">
        <v>184</v>
      </c>
      <c r="D69" s="242">
        <v>709032.95</v>
      </c>
      <c r="E69" s="242">
        <v>829506.93</v>
      </c>
      <c r="F69" s="52">
        <f t="shared" si="0"/>
        <v>116.9913090780901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226302.89</v>
      </c>
      <c r="E74" s="51">
        <f t="shared" si="17"/>
        <v>198948.91</v>
      </c>
      <c r="F74" s="52">
        <f t="shared" si="0"/>
        <v>87.912668724645982</v>
      </c>
    </row>
    <row r="75" spans="1:6" ht="12.75" customHeight="1" x14ac:dyDescent="0.2">
      <c r="A75" s="53" t="s">
        <v>196</v>
      </c>
      <c r="B75" s="85" t="s">
        <v>197</v>
      </c>
      <c r="C75" s="50" t="s">
        <v>196</v>
      </c>
      <c r="D75" s="242">
        <v>226302.89</v>
      </c>
      <c r="E75" s="242">
        <v>198948.91</v>
      </c>
      <c r="F75" s="52">
        <f t="shared" si="0"/>
        <v>87.912668724645982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v>
      </c>
      <c r="E82" s="51">
        <f t="shared" si="19"/>
        <v>82.07</v>
      </c>
      <c r="F82" s="52">
        <f t="shared" si="0"/>
        <v>547.13333333333333</v>
      </c>
    </row>
    <row r="83" spans="1:6" ht="12.75" customHeight="1" x14ac:dyDescent="0.2">
      <c r="A83" s="53">
        <v>641</v>
      </c>
      <c r="B83" s="85" t="s">
        <v>212</v>
      </c>
      <c r="C83" s="50" t="s">
        <v>213</v>
      </c>
      <c r="D83" s="51">
        <f t="shared" ref="D83:E83" si="20">SUM(D84:D90)</f>
        <v>15</v>
      </c>
      <c r="E83" s="51">
        <f t="shared" si="20"/>
        <v>82.07</v>
      </c>
      <c r="F83" s="52">
        <f t="shared" si="0"/>
        <v>547.13333333333333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12.26</v>
      </c>
      <c r="E85" s="242">
        <v>82.07</v>
      </c>
      <c r="F85" s="52">
        <f t="shared" si="0"/>
        <v>669.41272430668835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2.74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18124.48</v>
      </c>
      <c r="E106" s="51">
        <f t="shared" si="23"/>
        <v>18056.59</v>
      </c>
      <c r="F106" s="52">
        <f t="shared" si="0"/>
        <v>99.625423736294778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18124.48</v>
      </c>
      <c r="E112" s="51">
        <f t="shared" si="25"/>
        <v>18056.59</v>
      </c>
      <c r="F112" s="52">
        <f t="shared" si="0"/>
        <v>99.625423736294778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18124.48</v>
      </c>
      <c r="E117" s="242">
        <v>18056.59</v>
      </c>
      <c r="F117" s="52">
        <f t="shared" si="0"/>
        <v>99.625423736294778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323185.31999999995</v>
      </c>
      <c r="E124" s="51">
        <f t="shared" si="27"/>
        <v>291247.40000000002</v>
      </c>
      <c r="F124" s="52">
        <f t="shared" si="0"/>
        <v>90.117768963020993</v>
      </c>
    </row>
    <row r="125" spans="1:6" ht="12.75" customHeight="1" x14ac:dyDescent="0.2">
      <c r="A125" s="53">
        <v>661</v>
      </c>
      <c r="B125" s="86" t="s">
        <v>296</v>
      </c>
      <c r="C125" s="50" t="s">
        <v>297</v>
      </c>
      <c r="D125" s="51">
        <f t="shared" ref="D125:E125" si="28">SUM(D126:D127)</f>
        <v>294007.98</v>
      </c>
      <c r="E125" s="51">
        <f t="shared" si="28"/>
        <v>289347.40000000002</v>
      </c>
      <c r="F125" s="52">
        <f t="shared" si="0"/>
        <v>98.414811734021654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294007.98</v>
      </c>
      <c r="E127" s="242">
        <v>289347.40000000002</v>
      </c>
      <c r="F127" s="52">
        <f t="shared" si="0"/>
        <v>98.414811734021654</v>
      </c>
    </row>
    <row r="128" spans="1:6" ht="24" x14ac:dyDescent="0.2">
      <c r="A128" s="53">
        <v>663</v>
      </c>
      <c r="B128" s="231" t="s">
        <v>302</v>
      </c>
      <c r="C128" s="50" t="s">
        <v>303</v>
      </c>
      <c r="D128" s="51">
        <f t="shared" ref="D128:E128" si="29">SUM(D129:D132)</f>
        <v>29177.339999999997</v>
      </c>
      <c r="E128" s="51">
        <f t="shared" si="29"/>
        <v>1900</v>
      </c>
      <c r="F128" s="52">
        <f t="shared" si="0"/>
        <v>6.5119027299952643</v>
      </c>
    </row>
    <row r="129" spans="1:6" ht="12.75" customHeight="1" x14ac:dyDescent="0.2">
      <c r="A129" s="53">
        <v>6631</v>
      </c>
      <c r="B129" s="86" t="s">
        <v>304</v>
      </c>
      <c r="C129" s="50" t="s">
        <v>305</v>
      </c>
      <c r="D129" s="242">
        <v>12311.9</v>
      </c>
      <c r="E129" s="242">
        <v>1900</v>
      </c>
      <c r="F129" s="52">
        <f t="shared" si="0"/>
        <v>15.432224108382947</v>
      </c>
    </row>
    <row r="130" spans="1:6" ht="12.75" customHeight="1" x14ac:dyDescent="0.2">
      <c r="A130" s="53">
        <v>6632</v>
      </c>
      <c r="B130" s="232" t="s">
        <v>306</v>
      </c>
      <c r="C130" s="50" t="s">
        <v>307</v>
      </c>
      <c r="D130" s="242">
        <v>16865.439999999999</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15992131.35</v>
      </c>
      <c r="E133" s="51">
        <f t="shared" si="30"/>
        <v>20115432.240000002</v>
      </c>
      <c r="F133" s="52">
        <f t="shared" ref="F133:F223" si="31">IF(D133&lt;&gt;0,IF(E133/D133&gt;=100,"&gt;&gt;100",E133/D133*100),"-")</f>
        <v>125.78331055291142</v>
      </c>
    </row>
    <row r="134" spans="1:6" ht="24" x14ac:dyDescent="0.2">
      <c r="A134" s="53">
        <v>671</v>
      </c>
      <c r="B134" s="232" t="s">
        <v>314</v>
      </c>
      <c r="C134" s="50" t="s">
        <v>315</v>
      </c>
      <c r="D134" s="51">
        <f t="shared" ref="D134:E134" si="32">SUM(D135:D137)</f>
        <v>1969927.27</v>
      </c>
      <c r="E134" s="51">
        <f t="shared" si="32"/>
        <v>3024906.35</v>
      </c>
      <c r="F134" s="52">
        <f t="shared" si="31"/>
        <v>153.55421471981552</v>
      </c>
    </row>
    <row r="135" spans="1:6" ht="12.75" customHeight="1" x14ac:dyDescent="0.2">
      <c r="A135" s="53">
        <v>6711</v>
      </c>
      <c r="B135" s="85" t="s">
        <v>316</v>
      </c>
      <c r="C135" s="50" t="s">
        <v>317</v>
      </c>
      <c r="D135" s="242">
        <v>1597458.34</v>
      </c>
      <c r="E135" s="242">
        <v>1741285.54</v>
      </c>
      <c r="F135" s="52">
        <f t="shared" si="31"/>
        <v>109.00350240119563</v>
      </c>
    </row>
    <row r="136" spans="1:6" ht="24" x14ac:dyDescent="0.2">
      <c r="A136" s="53">
        <v>6712</v>
      </c>
      <c r="B136" s="232" t="s">
        <v>318</v>
      </c>
      <c r="C136" s="50" t="s">
        <v>319</v>
      </c>
      <c r="D136" s="242">
        <v>372468.93</v>
      </c>
      <c r="E136" s="242">
        <v>1283620.81</v>
      </c>
      <c r="F136" s="52">
        <f t="shared" si="31"/>
        <v>344.62493556173939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14022204.08</v>
      </c>
      <c r="E138" s="242">
        <v>17090525.890000001</v>
      </c>
      <c r="F138" s="52">
        <f t="shared" si="31"/>
        <v>121.88187957110377</v>
      </c>
    </row>
    <row r="139" spans="1:6" ht="12.75" customHeight="1" x14ac:dyDescent="0.2">
      <c r="A139" s="53">
        <v>68</v>
      </c>
      <c r="B139" s="85" t="s">
        <v>324</v>
      </c>
      <c r="C139" s="50" t="s">
        <v>325</v>
      </c>
      <c r="D139" s="51">
        <f t="shared" ref="D139:E139" si="33">D140+D150</f>
        <v>4998.76</v>
      </c>
      <c r="E139" s="51">
        <f t="shared" si="33"/>
        <v>5020.47</v>
      </c>
      <c r="F139" s="52">
        <f t="shared" si="31"/>
        <v>100.43430770831165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4998.76</v>
      </c>
      <c r="E150" s="242">
        <v>5020.47</v>
      </c>
      <c r="F150" s="52">
        <f t="shared" si="31"/>
        <v>100.43430770831165</v>
      </c>
    </row>
    <row r="151" spans="1:6" ht="12.75" customHeight="1" x14ac:dyDescent="0.2">
      <c r="A151" s="53">
        <v>3</v>
      </c>
      <c r="B151" s="85" t="s">
        <v>348</v>
      </c>
      <c r="C151" s="50" t="s">
        <v>56</v>
      </c>
      <c r="D151" s="51">
        <f t="shared" ref="D151:E151" si="35">D152+D163+D196+D215+D224+D252+D263</f>
        <v>18077625.380000003</v>
      </c>
      <c r="E151" s="51">
        <f t="shared" si="35"/>
        <v>20448075.219999999</v>
      </c>
      <c r="F151" s="52">
        <f t="shared" si="31"/>
        <v>113.11261733868277</v>
      </c>
    </row>
    <row r="152" spans="1:6" ht="12.75" customHeight="1" x14ac:dyDescent="0.2">
      <c r="A152" s="53">
        <v>31</v>
      </c>
      <c r="B152" s="85" t="s">
        <v>349</v>
      </c>
      <c r="C152" s="50" t="s">
        <v>35</v>
      </c>
      <c r="D152" s="51">
        <f t="shared" ref="D152:E152" si="36">D153+D158+D159</f>
        <v>14751169.960000001</v>
      </c>
      <c r="E152" s="51">
        <f t="shared" si="36"/>
        <v>17411645.629999999</v>
      </c>
      <c r="F152" s="52">
        <f t="shared" si="31"/>
        <v>118.03569260753062</v>
      </c>
    </row>
    <row r="153" spans="1:6" ht="12.75" customHeight="1" x14ac:dyDescent="0.2">
      <c r="A153" s="53">
        <v>311</v>
      </c>
      <c r="B153" s="85" t="s">
        <v>350</v>
      </c>
      <c r="C153" s="50" t="s">
        <v>351</v>
      </c>
      <c r="D153" s="51">
        <f t="shared" ref="D153:E153" si="37">SUM(D154:D157)</f>
        <v>12418130.35</v>
      </c>
      <c r="E153" s="51">
        <f t="shared" si="37"/>
        <v>14611253.529999999</v>
      </c>
      <c r="F153" s="52">
        <f t="shared" si="31"/>
        <v>117.66065517262025</v>
      </c>
    </row>
    <row r="154" spans="1:6" ht="12.75" customHeight="1" x14ac:dyDescent="0.2">
      <c r="A154" s="53">
        <v>3111</v>
      </c>
      <c r="B154" s="85" t="s">
        <v>352</v>
      </c>
      <c r="C154" s="50" t="s">
        <v>353</v>
      </c>
      <c r="D154" s="242">
        <v>9721816.8900000006</v>
      </c>
      <c r="E154" s="242">
        <v>11738361.66</v>
      </c>
      <c r="F154" s="52">
        <f t="shared" si="31"/>
        <v>120.74246812932927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646256.02</v>
      </c>
      <c r="E156" s="242">
        <v>751221.77</v>
      </c>
      <c r="F156" s="52">
        <f t="shared" si="31"/>
        <v>116.24213109844609</v>
      </c>
    </row>
    <row r="157" spans="1:6" ht="12.75" customHeight="1" x14ac:dyDescent="0.2">
      <c r="A157" s="53">
        <v>3114</v>
      </c>
      <c r="B157" s="85" t="s">
        <v>358</v>
      </c>
      <c r="C157" s="50" t="s">
        <v>359</v>
      </c>
      <c r="D157" s="242">
        <v>2050057.44</v>
      </c>
      <c r="E157" s="242">
        <v>2121670.1</v>
      </c>
      <c r="F157" s="52">
        <f t="shared" si="31"/>
        <v>103.49320260997175</v>
      </c>
    </row>
    <row r="158" spans="1:6" ht="12.75" customHeight="1" x14ac:dyDescent="0.2">
      <c r="A158" s="53">
        <v>312</v>
      </c>
      <c r="B158" s="85" t="s">
        <v>360</v>
      </c>
      <c r="C158" s="50" t="s">
        <v>361</v>
      </c>
      <c r="D158" s="242">
        <v>489503.66</v>
      </c>
      <c r="E158" s="242">
        <v>644852.37</v>
      </c>
      <c r="F158" s="52">
        <f t="shared" si="31"/>
        <v>131.73596495682995</v>
      </c>
    </row>
    <row r="159" spans="1:6" ht="12.75" customHeight="1" x14ac:dyDescent="0.2">
      <c r="A159" s="53">
        <v>313</v>
      </c>
      <c r="B159" s="85" t="s">
        <v>362</v>
      </c>
      <c r="C159" s="50" t="s">
        <v>363</v>
      </c>
      <c r="D159" s="51">
        <f t="shared" ref="D159:E159" si="38">SUM(D160:D162)</f>
        <v>1843535.9500000002</v>
      </c>
      <c r="E159" s="51">
        <f t="shared" si="38"/>
        <v>2155539.73</v>
      </c>
      <c r="F159" s="52">
        <f t="shared" si="31"/>
        <v>116.92420372925191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1841485.61</v>
      </c>
      <c r="E161" s="242">
        <v>2154278.9</v>
      </c>
      <c r="F161" s="52">
        <f t="shared" si="31"/>
        <v>116.98592094890168</v>
      </c>
    </row>
    <row r="162" spans="1:6" ht="12.75" customHeight="1" x14ac:dyDescent="0.2">
      <c r="A162" s="53">
        <v>3133</v>
      </c>
      <c r="B162" s="85" t="s">
        <v>367</v>
      </c>
      <c r="C162" s="50" t="s">
        <v>368</v>
      </c>
      <c r="D162" s="242">
        <v>2050.34</v>
      </c>
      <c r="E162" s="242">
        <v>1260.83</v>
      </c>
      <c r="F162" s="52">
        <f t="shared" si="31"/>
        <v>61.493703483324715</v>
      </c>
    </row>
    <row r="163" spans="1:6" ht="12.75" customHeight="1" x14ac:dyDescent="0.2">
      <c r="A163" s="53">
        <v>32</v>
      </c>
      <c r="B163" s="85" t="s">
        <v>369</v>
      </c>
      <c r="C163" s="50" t="s">
        <v>370</v>
      </c>
      <c r="D163" s="51">
        <f t="shared" ref="D163:E163" si="39">D164+D169+D177+D187+D188</f>
        <v>3269146.1399999997</v>
      </c>
      <c r="E163" s="51">
        <f t="shared" si="39"/>
        <v>2992645.8999999994</v>
      </c>
      <c r="F163" s="52">
        <f t="shared" si="31"/>
        <v>91.542126654515357</v>
      </c>
    </row>
    <row r="164" spans="1:6" ht="12.75" customHeight="1" x14ac:dyDescent="0.2">
      <c r="A164" s="53">
        <v>321</v>
      </c>
      <c r="B164" s="85" t="s">
        <v>371</v>
      </c>
      <c r="C164" s="50" t="s">
        <v>372</v>
      </c>
      <c r="D164" s="51">
        <f t="shared" ref="D164:E164" si="40">SUM(D165:D168)</f>
        <v>455858.51999999996</v>
      </c>
      <c r="E164" s="51">
        <f t="shared" si="40"/>
        <v>457078.89999999997</v>
      </c>
      <c r="F164" s="52">
        <f t="shared" si="31"/>
        <v>100.26771025361114</v>
      </c>
    </row>
    <row r="165" spans="1:6" ht="12.75" customHeight="1" x14ac:dyDescent="0.2">
      <c r="A165" s="53">
        <v>3211</v>
      </c>
      <c r="B165" s="85" t="s">
        <v>373</v>
      </c>
      <c r="C165" s="50" t="s">
        <v>374</v>
      </c>
      <c r="D165" s="242">
        <v>70040.399999999994</v>
      </c>
      <c r="E165" s="242">
        <v>69478.539999999994</v>
      </c>
      <c r="F165" s="52">
        <f t="shared" si="31"/>
        <v>99.197805837773629</v>
      </c>
    </row>
    <row r="166" spans="1:6" ht="12.75" customHeight="1" x14ac:dyDescent="0.2">
      <c r="A166" s="53">
        <v>3212</v>
      </c>
      <c r="B166" s="85" t="s">
        <v>375</v>
      </c>
      <c r="C166" s="50" t="s">
        <v>376</v>
      </c>
      <c r="D166" s="242">
        <v>373957.95</v>
      </c>
      <c r="E166" s="242">
        <v>376309.7</v>
      </c>
      <c r="F166" s="52">
        <f t="shared" si="31"/>
        <v>100.62888086748791</v>
      </c>
    </row>
    <row r="167" spans="1:6" ht="12.75" customHeight="1" x14ac:dyDescent="0.2">
      <c r="A167" s="53">
        <v>3213</v>
      </c>
      <c r="B167" s="85" t="s">
        <v>377</v>
      </c>
      <c r="C167" s="50" t="s">
        <v>378</v>
      </c>
      <c r="D167" s="242">
        <v>11860.17</v>
      </c>
      <c r="E167" s="242">
        <v>11290.66</v>
      </c>
      <c r="F167" s="52">
        <f t="shared" si="31"/>
        <v>95.198129537772218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1358603.88</v>
      </c>
      <c r="E169" s="51">
        <f t="shared" si="41"/>
        <v>1152643.0499999998</v>
      </c>
      <c r="F169" s="52">
        <f t="shared" si="31"/>
        <v>84.840258957599914</v>
      </c>
    </row>
    <row r="170" spans="1:6" ht="12.75" customHeight="1" x14ac:dyDescent="0.2">
      <c r="A170" s="53">
        <v>3221</v>
      </c>
      <c r="B170" s="85" t="s">
        <v>383</v>
      </c>
      <c r="C170" s="50" t="s">
        <v>384</v>
      </c>
      <c r="D170" s="242">
        <v>60049</v>
      </c>
      <c r="E170" s="242">
        <v>66975.97</v>
      </c>
      <c r="F170" s="52">
        <f t="shared" si="31"/>
        <v>111.53552931772386</v>
      </c>
    </row>
    <row r="171" spans="1:6" ht="12.75" customHeight="1" x14ac:dyDescent="0.2">
      <c r="A171" s="53">
        <v>3222</v>
      </c>
      <c r="B171" s="85" t="s">
        <v>385</v>
      </c>
      <c r="C171" s="50" t="s">
        <v>386</v>
      </c>
      <c r="D171" s="242">
        <v>238804.54</v>
      </c>
      <c r="E171" s="242">
        <v>207899.64</v>
      </c>
      <c r="F171" s="52">
        <f t="shared" si="31"/>
        <v>87.058495621565655</v>
      </c>
    </row>
    <row r="172" spans="1:6" ht="12.75" customHeight="1" x14ac:dyDescent="0.2">
      <c r="A172" s="53">
        <v>3223</v>
      </c>
      <c r="B172" s="85" t="s">
        <v>387</v>
      </c>
      <c r="C172" s="50" t="s">
        <v>388</v>
      </c>
      <c r="D172" s="242">
        <v>883399.67</v>
      </c>
      <c r="E172" s="242">
        <v>789632.71</v>
      </c>
      <c r="F172" s="52">
        <f t="shared" si="31"/>
        <v>89.385669569018518</v>
      </c>
    </row>
    <row r="173" spans="1:6" ht="12.75" customHeight="1" x14ac:dyDescent="0.2">
      <c r="A173" s="53">
        <v>3224</v>
      </c>
      <c r="B173" s="85" t="s">
        <v>389</v>
      </c>
      <c r="C173" s="50" t="s">
        <v>390</v>
      </c>
      <c r="D173" s="242">
        <v>3049.69</v>
      </c>
      <c r="E173" s="242">
        <v>5011.93</v>
      </c>
      <c r="F173" s="52">
        <f t="shared" si="31"/>
        <v>164.34227741180251</v>
      </c>
    </row>
    <row r="174" spans="1:6" ht="12.75" customHeight="1" x14ac:dyDescent="0.2">
      <c r="A174" s="53">
        <v>3225</v>
      </c>
      <c r="B174" s="85" t="s">
        <v>391</v>
      </c>
      <c r="C174" s="50" t="s">
        <v>392</v>
      </c>
      <c r="D174" s="242">
        <v>62576.89</v>
      </c>
      <c r="E174" s="242">
        <v>79874.880000000005</v>
      </c>
      <c r="F174" s="52">
        <f t="shared" si="31"/>
        <v>127.64277675033068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110724.09</v>
      </c>
      <c r="E176" s="242">
        <v>3247.92</v>
      </c>
      <c r="F176" s="52">
        <f t="shared" si="31"/>
        <v>2.9333453993616025</v>
      </c>
    </row>
    <row r="177" spans="1:6" ht="12.75" customHeight="1" x14ac:dyDescent="0.2">
      <c r="A177" s="53">
        <v>323</v>
      </c>
      <c r="B177" s="85" t="s">
        <v>397</v>
      </c>
      <c r="C177" s="50" t="s">
        <v>398</v>
      </c>
      <c r="D177" s="51">
        <f t="shared" ref="D177:E177" si="42">SUM(D178:D186)</f>
        <v>1292148.74</v>
      </c>
      <c r="E177" s="51">
        <f t="shared" si="42"/>
        <v>1225552.7</v>
      </c>
      <c r="F177" s="52">
        <f t="shared" si="31"/>
        <v>94.846101076568019</v>
      </c>
    </row>
    <row r="178" spans="1:6" ht="12.75" customHeight="1" x14ac:dyDescent="0.2">
      <c r="A178" s="53">
        <v>3231</v>
      </c>
      <c r="B178" s="85" t="s">
        <v>399</v>
      </c>
      <c r="C178" s="50" t="s">
        <v>400</v>
      </c>
      <c r="D178" s="242">
        <v>219236.88</v>
      </c>
      <c r="E178" s="242">
        <v>200961.36</v>
      </c>
      <c r="F178" s="52">
        <f t="shared" si="31"/>
        <v>91.664030248925272</v>
      </c>
    </row>
    <row r="179" spans="1:6" ht="12.75" customHeight="1" x14ac:dyDescent="0.2">
      <c r="A179" s="53">
        <v>3232</v>
      </c>
      <c r="B179" s="85" t="s">
        <v>401</v>
      </c>
      <c r="C179" s="50" t="s">
        <v>402</v>
      </c>
      <c r="D179" s="242">
        <v>671482.65</v>
      </c>
      <c r="E179" s="242">
        <v>709917.31</v>
      </c>
      <c r="F179" s="52">
        <f t="shared" si="31"/>
        <v>105.72385005033264</v>
      </c>
    </row>
    <row r="180" spans="1:6" ht="12.75" customHeight="1" x14ac:dyDescent="0.2">
      <c r="A180" s="53">
        <v>3233</v>
      </c>
      <c r="B180" s="85" t="s">
        <v>403</v>
      </c>
      <c r="C180" s="50" t="s">
        <v>404</v>
      </c>
      <c r="D180" s="242">
        <v>11861.15</v>
      </c>
      <c r="E180" s="242">
        <v>12014.98</v>
      </c>
      <c r="F180" s="52">
        <f t="shared" si="31"/>
        <v>101.29692314826133</v>
      </c>
    </row>
    <row r="181" spans="1:6" ht="12.75" customHeight="1" x14ac:dyDescent="0.2">
      <c r="A181" s="53">
        <v>3234</v>
      </c>
      <c r="B181" s="85" t="s">
        <v>405</v>
      </c>
      <c r="C181" s="50" t="s">
        <v>406</v>
      </c>
      <c r="D181" s="242">
        <v>64163.89</v>
      </c>
      <c r="E181" s="242">
        <v>58117.81</v>
      </c>
      <c r="F181" s="52">
        <f t="shared" si="31"/>
        <v>90.577129909050086</v>
      </c>
    </row>
    <row r="182" spans="1:6" ht="12.75" customHeight="1" x14ac:dyDescent="0.2">
      <c r="A182" s="53">
        <v>3235</v>
      </c>
      <c r="B182" s="85" t="s">
        <v>407</v>
      </c>
      <c r="C182" s="50" t="s">
        <v>408</v>
      </c>
      <c r="D182" s="242">
        <v>51109.27</v>
      </c>
      <c r="E182" s="242">
        <v>51389.83</v>
      </c>
      <c r="F182" s="52">
        <f t="shared" si="31"/>
        <v>100.54894151295841</v>
      </c>
    </row>
    <row r="183" spans="1:6" ht="12.75" customHeight="1" x14ac:dyDescent="0.2">
      <c r="A183" s="53">
        <v>3236</v>
      </c>
      <c r="B183" s="85" t="s">
        <v>409</v>
      </c>
      <c r="C183" s="50" t="s">
        <v>410</v>
      </c>
      <c r="D183" s="242">
        <v>4304.6899999999996</v>
      </c>
      <c r="E183" s="242">
        <v>6546.53</v>
      </c>
      <c r="F183" s="52">
        <f t="shared" si="31"/>
        <v>152.07901149676283</v>
      </c>
    </row>
    <row r="184" spans="1:6" ht="12.75" customHeight="1" x14ac:dyDescent="0.2">
      <c r="A184" s="53">
        <v>3237</v>
      </c>
      <c r="B184" s="85" t="s">
        <v>411</v>
      </c>
      <c r="C184" s="50" t="s">
        <v>412</v>
      </c>
      <c r="D184" s="242">
        <v>159466.14000000001</v>
      </c>
      <c r="E184" s="242">
        <v>104813.41</v>
      </c>
      <c r="F184" s="52">
        <f t="shared" si="31"/>
        <v>65.727689903323665</v>
      </c>
    </row>
    <row r="185" spans="1:6" ht="12.75" customHeight="1" x14ac:dyDescent="0.2">
      <c r="A185" s="53">
        <v>3238</v>
      </c>
      <c r="B185" s="85" t="s">
        <v>413</v>
      </c>
      <c r="C185" s="50" t="s">
        <v>414</v>
      </c>
      <c r="D185" s="242">
        <v>6787.27</v>
      </c>
      <c r="E185" s="242">
        <v>6444.78</v>
      </c>
      <c r="F185" s="52">
        <f t="shared" si="31"/>
        <v>94.953935823976337</v>
      </c>
    </row>
    <row r="186" spans="1:6" ht="12.75" customHeight="1" x14ac:dyDescent="0.2">
      <c r="A186" s="53">
        <v>3239</v>
      </c>
      <c r="B186" s="85" t="s">
        <v>415</v>
      </c>
      <c r="C186" s="50" t="s">
        <v>416</v>
      </c>
      <c r="D186" s="242">
        <v>103736.8</v>
      </c>
      <c r="E186" s="242">
        <v>75346.69</v>
      </c>
      <c r="F186" s="52">
        <f t="shared" si="31"/>
        <v>72.632556624071682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162535</v>
      </c>
      <c r="E188" s="51">
        <f t="shared" si="43"/>
        <v>157371.25</v>
      </c>
      <c r="F188" s="52">
        <f t="shared" si="31"/>
        <v>96.822991970960103</v>
      </c>
    </row>
    <row r="189" spans="1:6" ht="12.75" customHeight="1" x14ac:dyDescent="0.2">
      <c r="A189" s="53">
        <v>3291</v>
      </c>
      <c r="B189" s="232" t="s">
        <v>421</v>
      </c>
      <c r="C189" s="50" t="s">
        <v>422</v>
      </c>
      <c r="D189" s="242">
        <v>8258.5300000000007</v>
      </c>
      <c r="E189" s="242">
        <v>9058.02</v>
      </c>
      <c r="F189" s="52">
        <f t="shared" si="31"/>
        <v>109.68077854049085</v>
      </c>
    </row>
    <row r="190" spans="1:6" ht="12.75" customHeight="1" x14ac:dyDescent="0.2">
      <c r="A190" s="53">
        <v>3292</v>
      </c>
      <c r="B190" s="85" t="s">
        <v>423</v>
      </c>
      <c r="C190" s="50" t="s">
        <v>424</v>
      </c>
      <c r="D190" s="242">
        <v>38207.019999999997</v>
      </c>
      <c r="E190" s="242">
        <v>51638.82</v>
      </c>
      <c r="F190" s="52">
        <f t="shared" si="31"/>
        <v>135.15531962450879</v>
      </c>
    </row>
    <row r="191" spans="1:6" ht="12.75" customHeight="1" x14ac:dyDescent="0.2">
      <c r="A191" s="53">
        <v>3293</v>
      </c>
      <c r="B191" s="85" t="s">
        <v>425</v>
      </c>
      <c r="C191" s="50" t="s">
        <v>426</v>
      </c>
      <c r="D191" s="242">
        <v>52.79</v>
      </c>
      <c r="E191" s="242"/>
      <c r="F191" s="52">
        <f t="shared" si="31"/>
        <v>0</v>
      </c>
    </row>
    <row r="192" spans="1:6" ht="12.75" customHeight="1" x14ac:dyDescent="0.2">
      <c r="A192" s="53">
        <v>3294</v>
      </c>
      <c r="B192" s="85" t="s">
        <v>427</v>
      </c>
      <c r="C192" s="50" t="s">
        <v>428</v>
      </c>
      <c r="D192" s="242">
        <v>2926.14</v>
      </c>
      <c r="E192" s="242">
        <v>3354.46</v>
      </c>
      <c r="F192" s="52">
        <f t="shared" si="31"/>
        <v>114.63771384827794</v>
      </c>
    </row>
    <row r="193" spans="1:6" ht="12.75" customHeight="1" x14ac:dyDescent="0.2">
      <c r="A193" s="53">
        <v>3295</v>
      </c>
      <c r="B193" s="85" t="s">
        <v>429</v>
      </c>
      <c r="C193" s="50" t="s">
        <v>430</v>
      </c>
      <c r="D193" s="242">
        <v>9700.01</v>
      </c>
      <c r="E193" s="242">
        <v>14986.27</v>
      </c>
      <c r="F193" s="52">
        <f t="shared" si="31"/>
        <v>154.49746959023753</v>
      </c>
    </row>
    <row r="194" spans="1:6" ht="12.75" customHeight="1" x14ac:dyDescent="0.2">
      <c r="A194" s="53" t="s">
        <v>431</v>
      </c>
      <c r="B194" s="85" t="s">
        <v>432</v>
      </c>
      <c r="C194" s="50" t="s">
        <v>431</v>
      </c>
      <c r="D194" s="242">
        <v>99621.56</v>
      </c>
      <c r="E194" s="242">
        <v>78058.63</v>
      </c>
      <c r="F194" s="52">
        <f t="shared" si="31"/>
        <v>78.355157257123864</v>
      </c>
    </row>
    <row r="195" spans="1:6" ht="12.75" customHeight="1" x14ac:dyDescent="0.2">
      <c r="A195" s="53">
        <v>3299</v>
      </c>
      <c r="B195" s="85" t="s">
        <v>433</v>
      </c>
      <c r="C195" s="50" t="s">
        <v>434</v>
      </c>
      <c r="D195" s="242">
        <v>3768.95</v>
      </c>
      <c r="E195" s="242">
        <v>275.05</v>
      </c>
      <c r="F195" s="52">
        <f t="shared" si="31"/>
        <v>7.2977885087358558</v>
      </c>
    </row>
    <row r="196" spans="1:6" ht="12.75" customHeight="1" x14ac:dyDescent="0.2">
      <c r="A196" s="53">
        <v>34</v>
      </c>
      <c r="B196" s="232" t="s">
        <v>435</v>
      </c>
      <c r="C196" s="50" t="s">
        <v>436</v>
      </c>
      <c r="D196" s="51">
        <f t="shared" ref="D196:E196" si="44">D197+D202+D210</f>
        <v>55893.53</v>
      </c>
      <c r="E196" s="51">
        <f t="shared" si="44"/>
        <v>43783.69</v>
      </c>
      <c r="F196" s="52">
        <f t="shared" si="31"/>
        <v>78.334093409380301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55893.53</v>
      </c>
      <c r="E210" s="51">
        <f t="shared" si="47"/>
        <v>43783.69</v>
      </c>
      <c r="F210" s="52">
        <f t="shared" si="31"/>
        <v>78.334093409380301</v>
      </c>
    </row>
    <row r="211" spans="1:6" ht="12.75" customHeight="1" x14ac:dyDescent="0.2">
      <c r="A211" s="53">
        <v>3431</v>
      </c>
      <c r="B211" s="232" t="s">
        <v>465</v>
      </c>
      <c r="C211" s="50" t="s">
        <v>466</v>
      </c>
      <c r="D211" s="242">
        <v>5712.9</v>
      </c>
      <c r="E211" s="242">
        <v>5231.8999999999996</v>
      </c>
      <c r="F211" s="52">
        <f t="shared" si="31"/>
        <v>91.580458261128328</v>
      </c>
    </row>
    <row r="212" spans="1:6" ht="12.75" customHeight="1" x14ac:dyDescent="0.2">
      <c r="A212" s="53">
        <v>3432</v>
      </c>
      <c r="B212" s="85" t="s">
        <v>467</v>
      </c>
      <c r="C212" s="50" t="s">
        <v>468</v>
      </c>
      <c r="D212" s="242">
        <v>61.12</v>
      </c>
      <c r="E212" s="242"/>
      <c r="F212" s="52">
        <f t="shared" si="31"/>
        <v>0</v>
      </c>
    </row>
    <row r="213" spans="1:6" ht="12.75" customHeight="1" x14ac:dyDescent="0.2">
      <c r="A213" s="53">
        <v>3433</v>
      </c>
      <c r="B213" s="85" t="s">
        <v>469</v>
      </c>
      <c r="C213" s="50" t="s">
        <v>470</v>
      </c>
      <c r="D213" s="242">
        <v>50119.51</v>
      </c>
      <c r="E213" s="242">
        <v>38551.79</v>
      </c>
      <c r="F213" s="52">
        <f t="shared" si="31"/>
        <v>76.919726469791911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1415.75</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1415.75</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1415.75</v>
      </c>
      <c r="E278" s="242"/>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18077625.380000003</v>
      </c>
      <c r="E289" s="51">
        <f t="shared" si="79"/>
        <v>20448075.219999999</v>
      </c>
      <c r="F289" s="52">
        <f t="shared" si="76"/>
        <v>113.11261733868277</v>
      </c>
    </row>
    <row r="290" spans="1:6" ht="12.75" customHeight="1" x14ac:dyDescent="0.2">
      <c r="A290" s="53" t="s">
        <v>608</v>
      </c>
      <c r="B290" s="85" t="s">
        <v>619</v>
      </c>
      <c r="C290" s="50" t="s">
        <v>620</v>
      </c>
      <c r="D290" s="51">
        <f>IF(D6&gt;=D289,D6-D289,0)</f>
        <v>0</v>
      </c>
      <c r="E290" s="51">
        <f>IF(E6&gt;=E289,E6-E289,0)</f>
        <v>1707166.4300000034</v>
      </c>
      <c r="F290" s="52" t="str">
        <f t="shared" si="76"/>
        <v>-</v>
      </c>
    </row>
    <row r="291" spans="1:6" ht="12.75" customHeight="1" x14ac:dyDescent="0.2">
      <c r="A291" s="53" t="s">
        <v>608</v>
      </c>
      <c r="B291" s="85" t="s">
        <v>621</v>
      </c>
      <c r="C291" s="50" t="s">
        <v>622</v>
      </c>
      <c r="D291" s="51">
        <f>IF(D289&gt;=D6,D289-D6,0)</f>
        <v>202626.56000000238</v>
      </c>
      <c r="E291" s="51">
        <f>IF(E289&gt;=E6,E289-E6,0)</f>
        <v>0</v>
      </c>
      <c r="F291" s="52">
        <f t="shared" si="76"/>
        <v>0</v>
      </c>
    </row>
    <row r="292" spans="1:6" ht="12.75" customHeight="1" x14ac:dyDescent="0.2">
      <c r="A292" s="53">
        <v>92211</v>
      </c>
      <c r="B292" s="85" t="s">
        <v>623</v>
      </c>
      <c r="C292" s="50" t="s">
        <v>624</v>
      </c>
      <c r="D292" s="242">
        <v>554352.27</v>
      </c>
      <c r="E292" s="242">
        <v>0</v>
      </c>
      <c r="F292" s="52">
        <f t="shared" si="76"/>
        <v>0</v>
      </c>
    </row>
    <row r="293" spans="1:6" ht="12.75" customHeight="1" x14ac:dyDescent="0.2">
      <c r="A293" s="53">
        <v>92221</v>
      </c>
      <c r="B293" s="85" t="s">
        <v>625</v>
      </c>
      <c r="C293" s="50" t="s">
        <v>626</v>
      </c>
      <c r="D293" s="242">
        <v>0</v>
      </c>
      <c r="E293" s="242">
        <v>41050.51</v>
      </c>
      <c r="F293" s="52" t="str">
        <f t="shared" si="76"/>
        <v>-</v>
      </c>
    </row>
    <row r="294" spans="1:6" ht="12.75" customHeight="1" x14ac:dyDescent="0.2">
      <c r="A294" s="53">
        <v>96</v>
      </c>
      <c r="B294" s="85" t="s">
        <v>627</v>
      </c>
      <c r="C294" s="50" t="s">
        <v>628</v>
      </c>
      <c r="D294" s="242">
        <v>1678237.46</v>
      </c>
      <c r="E294" s="242">
        <v>2155050.0499999998</v>
      </c>
      <c r="F294" s="52">
        <f t="shared" si="76"/>
        <v>128.41150917939822</v>
      </c>
    </row>
    <row r="295" spans="1:6" ht="24" x14ac:dyDescent="0.2">
      <c r="A295" s="53">
        <v>9661</v>
      </c>
      <c r="B295" s="85" t="s">
        <v>629</v>
      </c>
      <c r="C295" s="50" t="s">
        <v>630</v>
      </c>
      <c r="D295" s="242">
        <v>34610</v>
      </c>
      <c r="E295" s="310">
        <v>29108.18</v>
      </c>
      <c r="F295" s="52">
        <f t="shared" si="76"/>
        <v>84.103380525859578</v>
      </c>
    </row>
    <row r="296" spans="1:6" ht="12.75" customHeight="1" x14ac:dyDescent="0.2">
      <c r="A296" s="55" t="s">
        <v>631</v>
      </c>
      <c r="B296" s="233" t="s">
        <v>632</v>
      </c>
      <c r="C296" s="56" t="s">
        <v>631</v>
      </c>
      <c r="D296" s="243">
        <v>1432058.93</v>
      </c>
      <c r="E296" s="243">
        <v>1781295.33</v>
      </c>
      <c r="F296" s="57">
        <f t="shared" si="76"/>
        <v>124.38701317968808</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275.83</v>
      </c>
      <c r="E298" s="51">
        <f t="shared" si="80"/>
        <v>252.2</v>
      </c>
      <c r="F298" s="52">
        <f t="shared" ref="F298:F418" si="81">IF(D298&lt;&gt;0,IF(E298/D298&gt;=100,"&gt;&gt;100",E298/D298*100),"-")</f>
        <v>91.433129101258032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275.83</v>
      </c>
      <c r="E311" s="51">
        <f t="shared" si="85"/>
        <v>252.2</v>
      </c>
      <c r="F311" s="52">
        <f t="shared" si="81"/>
        <v>91.433129101258032</v>
      </c>
    </row>
    <row r="312" spans="1:6" ht="12.75" customHeight="1" x14ac:dyDescent="0.2">
      <c r="A312" s="53">
        <v>721</v>
      </c>
      <c r="B312" s="85" t="s">
        <v>662</v>
      </c>
      <c r="C312" s="50" t="s">
        <v>663</v>
      </c>
      <c r="D312" s="51">
        <f t="shared" ref="D312:E312" si="86">SUM(D313:D316)</f>
        <v>275.83</v>
      </c>
      <c r="E312" s="51">
        <f t="shared" si="86"/>
        <v>252.2</v>
      </c>
      <c r="F312" s="52">
        <f t="shared" si="81"/>
        <v>91.433129101258032</v>
      </c>
    </row>
    <row r="313" spans="1:6" ht="12.75" customHeight="1" x14ac:dyDescent="0.2">
      <c r="A313" s="53">
        <v>7211</v>
      </c>
      <c r="B313" s="85" t="s">
        <v>664</v>
      </c>
      <c r="C313" s="50" t="s">
        <v>665</v>
      </c>
      <c r="D313" s="242">
        <v>275.83</v>
      </c>
      <c r="E313" s="242">
        <v>252.2</v>
      </c>
      <c r="F313" s="52">
        <f t="shared" si="81"/>
        <v>91.433129101258032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393052.05000000005</v>
      </c>
      <c r="E350" s="51">
        <f t="shared" si="95"/>
        <v>1289604.1399999999</v>
      </c>
      <c r="F350" s="52">
        <f t="shared" si="81"/>
        <v>328.10009259587878</v>
      </c>
    </row>
    <row r="351" spans="1:6" ht="12.75" customHeight="1" x14ac:dyDescent="0.2">
      <c r="A351" s="53">
        <v>41</v>
      </c>
      <c r="B351" s="85" t="s">
        <v>740</v>
      </c>
      <c r="C351" s="50" t="s">
        <v>741</v>
      </c>
      <c r="D351" s="51">
        <f t="shared" ref="D351:E351" si="96">D352+D356</f>
        <v>11363.26</v>
      </c>
      <c r="E351" s="51">
        <f t="shared" si="96"/>
        <v>223579.47</v>
      </c>
      <c r="F351" s="52">
        <f t="shared" si="81"/>
        <v>1967.5645017362974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11363.26</v>
      </c>
      <c r="E356" s="51">
        <f t="shared" si="98"/>
        <v>223579.47</v>
      </c>
      <c r="F356" s="52">
        <f t="shared" si="81"/>
        <v>1967.5645017362974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3814.65</v>
      </c>
      <c r="E359" s="242"/>
      <c r="F359" s="52">
        <f t="shared" si="81"/>
        <v>0</v>
      </c>
    </row>
    <row r="360" spans="1:6" ht="12.75" customHeight="1" x14ac:dyDescent="0.2">
      <c r="A360" s="53">
        <v>4124</v>
      </c>
      <c r="B360" s="85" t="s">
        <v>654</v>
      </c>
      <c r="C360" s="50" t="s">
        <v>753</v>
      </c>
      <c r="D360" s="242">
        <v>7548.61</v>
      </c>
      <c r="E360" s="242">
        <v>223579.47</v>
      </c>
      <c r="F360" s="52">
        <f t="shared" si="81"/>
        <v>2961.862780035</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381688.79000000004</v>
      </c>
      <c r="E363" s="51">
        <f t="shared" si="99"/>
        <v>1066024.67</v>
      </c>
      <c r="F363" s="52">
        <f t="shared" si="81"/>
        <v>279.29158464412848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381688.79000000004</v>
      </c>
      <c r="E369" s="51">
        <f t="shared" si="101"/>
        <v>65074.669999999991</v>
      </c>
      <c r="F369" s="52">
        <f t="shared" si="81"/>
        <v>17.04914362300239</v>
      </c>
    </row>
    <row r="370" spans="1:6" ht="12.75" customHeight="1" x14ac:dyDescent="0.2">
      <c r="A370" s="53">
        <v>4221</v>
      </c>
      <c r="B370" s="85" t="s">
        <v>674</v>
      </c>
      <c r="C370" s="50" t="s">
        <v>766</v>
      </c>
      <c r="D370" s="242">
        <v>49289.16</v>
      </c>
      <c r="E370" s="242">
        <v>27920.59</v>
      </c>
      <c r="F370" s="52">
        <f t="shared" si="81"/>
        <v>56.646512133702423</v>
      </c>
    </row>
    <row r="371" spans="1:6" ht="12.75" customHeight="1" x14ac:dyDescent="0.2">
      <c r="A371" s="53">
        <v>4222</v>
      </c>
      <c r="B371" s="85" t="s">
        <v>767</v>
      </c>
      <c r="C371" s="50" t="s">
        <v>768</v>
      </c>
      <c r="D371" s="242">
        <v>10504.28</v>
      </c>
      <c r="E371" s="242">
        <v>230</v>
      </c>
      <c r="F371" s="52">
        <f t="shared" si="81"/>
        <v>2.1895836744641231</v>
      </c>
    </row>
    <row r="372" spans="1:6" ht="12.75" customHeight="1" x14ac:dyDescent="0.2">
      <c r="A372" s="53">
        <v>4223</v>
      </c>
      <c r="B372" s="85" t="s">
        <v>678</v>
      </c>
      <c r="C372" s="50" t="s">
        <v>769</v>
      </c>
      <c r="D372" s="242">
        <v>414.75</v>
      </c>
      <c r="E372" s="242"/>
      <c r="F372" s="52">
        <f t="shared" si="81"/>
        <v>0</v>
      </c>
    </row>
    <row r="373" spans="1:6" ht="12.75" customHeight="1" x14ac:dyDescent="0.2">
      <c r="A373" s="53">
        <v>4224</v>
      </c>
      <c r="B373" s="85" t="s">
        <v>680</v>
      </c>
      <c r="C373" s="50" t="s">
        <v>770</v>
      </c>
      <c r="D373" s="242">
        <v>300270.82</v>
      </c>
      <c r="E373" s="242">
        <v>33140.06</v>
      </c>
      <c r="F373" s="52">
        <f t="shared" si="81"/>
        <v>11.036723448518906</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21209.78</v>
      </c>
      <c r="E376" s="242">
        <v>3784.02</v>
      </c>
      <c r="F376" s="52">
        <f t="shared" si="81"/>
        <v>17.840920556460276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1000950</v>
      </c>
      <c r="F378" s="52" t="str">
        <f t="shared" si="81"/>
        <v>-</v>
      </c>
    </row>
    <row r="379" spans="1:6" ht="12.75" customHeight="1" x14ac:dyDescent="0.2">
      <c r="A379" s="53">
        <v>4231</v>
      </c>
      <c r="B379" s="85" t="s">
        <v>692</v>
      </c>
      <c r="C379" s="50" t="s">
        <v>777</v>
      </c>
      <c r="D379" s="242">
        <v>0</v>
      </c>
      <c r="E379" s="242">
        <v>1000950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392776.22000000003</v>
      </c>
      <c r="E408" s="51">
        <f t="shared" si="111"/>
        <v>1289351.94</v>
      </c>
      <c r="F408" s="52">
        <f t="shared" si="81"/>
        <v>328.26629371808707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1454.66</v>
      </c>
      <c r="E411" s="242">
        <v>734.05</v>
      </c>
      <c r="F411" s="52">
        <f t="shared" si="81"/>
        <v>50.461963620364891</v>
      </c>
    </row>
    <row r="412" spans="1:6" ht="12.75" customHeight="1" x14ac:dyDescent="0.2">
      <c r="A412" s="53" t="s">
        <v>608</v>
      </c>
      <c r="B412" s="85" t="s">
        <v>829</v>
      </c>
      <c r="C412" s="50" t="s">
        <v>830</v>
      </c>
      <c r="D412" s="51">
        <f>D6+D298</f>
        <v>17875274.649999999</v>
      </c>
      <c r="E412" s="51">
        <f>E6+E298</f>
        <v>22155493.850000001</v>
      </c>
      <c r="F412" s="52">
        <f t="shared" si="81"/>
        <v>123.94491432331645</v>
      </c>
    </row>
    <row r="413" spans="1:6" ht="12.75" customHeight="1" x14ac:dyDescent="0.2">
      <c r="A413" s="53" t="s">
        <v>608</v>
      </c>
      <c r="B413" s="85" t="s">
        <v>831</v>
      </c>
      <c r="C413" s="50" t="s">
        <v>832</v>
      </c>
      <c r="D413" s="51">
        <f t="shared" ref="D413:E413" si="112">D289+D350</f>
        <v>18470677.430000003</v>
      </c>
      <c r="E413" s="51">
        <f t="shared" si="112"/>
        <v>21737679.359999999</v>
      </c>
      <c r="F413" s="52">
        <f t="shared" si="81"/>
        <v>117.68750465369367</v>
      </c>
    </row>
    <row r="414" spans="1:6" ht="12.75" customHeight="1" x14ac:dyDescent="0.2">
      <c r="A414" s="53" t="s">
        <v>608</v>
      </c>
      <c r="B414" s="85" t="s">
        <v>833</v>
      </c>
      <c r="C414" s="50" t="s">
        <v>834</v>
      </c>
      <c r="D414" s="51">
        <f t="shared" ref="D414:E414" si="113">IF(D412&gt;=D413,D412-D413,0)</f>
        <v>0</v>
      </c>
      <c r="E414" s="51">
        <f t="shared" si="113"/>
        <v>417814.49000000209</v>
      </c>
      <c r="F414" s="52" t="str">
        <f t="shared" si="81"/>
        <v>-</v>
      </c>
    </row>
    <row r="415" spans="1:6" ht="12.75" customHeight="1" x14ac:dyDescent="0.2">
      <c r="A415" s="53" t="s">
        <v>608</v>
      </c>
      <c r="B415" s="85" t="s">
        <v>835</v>
      </c>
      <c r="C415" s="50" t="s">
        <v>836</v>
      </c>
      <c r="D415" s="51">
        <f t="shared" ref="D415:E415" si="114">IF(D413&gt;=D412,D413-D412,0)</f>
        <v>595402.78000000492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554352.27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41050.51</v>
      </c>
      <c r="F417" s="52" t="str">
        <f t="shared" si="81"/>
        <v>-</v>
      </c>
    </row>
    <row r="418" spans="1:6" ht="12.75" customHeight="1" x14ac:dyDescent="0.2">
      <c r="A418" s="55" t="s">
        <v>842</v>
      </c>
      <c r="B418" s="233" t="s">
        <v>843</v>
      </c>
      <c r="C418" s="56" t="s">
        <v>844</v>
      </c>
      <c r="D418" s="62">
        <f t="shared" ref="D418:E418" si="117">D294+D411</f>
        <v>1679692.1199999999</v>
      </c>
      <c r="E418" s="62">
        <f t="shared" si="117"/>
        <v>2155784.0999999996</v>
      </c>
      <c r="F418" s="57">
        <f t="shared" si="81"/>
        <v>128.34400270925838</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17875274.649999999</v>
      </c>
      <c r="E639" s="51">
        <f t="shared" si="180"/>
        <v>22155493.850000001</v>
      </c>
      <c r="F639" s="52">
        <f t="shared" si="119"/>
        <v>123.94491432331645</v>
      </c>
    </row>
    <row r="640" spans="1:6" ht="12.75" customHeight="1" x14ac:dyDescent="0.2">
      <c r="A640" s="53" t="s">
        <v>608</v>
      </c>
      <c r="B640" s="85" t="s">
        <v>1277</v>
      </c>
      <c r="C640" s="50" t="s">
        <v>1278</v>
      </c>
      <c r="D640" s="51">
        <f t="shared" ref="D640:E640" si="181">D413+D528</f>
        <v>18470677.430000003</v>
      </c>
      <c r="E640" s="51">
        <f t="shared" si="181"/>
        <v>21737679.359999999</v>
      </c>
      <c r="F640" s="52">
        <f t="shared" si="119"/>
        <v>117.68750465369367</v>
      </c>
    </row>
    <row r="641" spans="1:6" ht="12.75" customHeight="1" x14ac:dyDescent="0.2">
      <c r="A641" s="53" t="s">
        <v>608</v>
      </c>
      <c r="B641" s="85" t="s">
        <v>1279</v>
      </c>
      <c r="C641" s="50" t="s">
        <v>1280</v>
      </c>
      <c r="D641" s="51">
        <f t="shared" ref="D641:E641" si="182">IF(D639&gt;=D640,D639-D640,0)</f>
        <v>0</v>
      </c>
      <c r="E641" s="51">
        <f t="shared" si="182"/>
        <v>417814.49000000209</v>
      </c>
      <c r="F641" s="52" t="str">
        <f t="shared" si="119"/>
        <v>-</v>
      </c>
    </row>
    <row r="642" spans="1:6" ht="12.75" customHeight="1" x14ac:dyDescent="0.2">
      <c r="A642" s="53" t="s">
        <v>608</v>
      </c>
      <c r="B642" s="85" t="s">
        <v>1281</v>
      </c>
      <c r="C642" s="50" t="s">
        <v>1282</v>
      </c>
      <c r="D642" s="51">
        <f t="shared" ref="D642:E642" si="183">IF(D640&gt;=D639,D640-D639,0)</f>
        <v>595402.78000000492</v>
      </c>
      <c r="E642" s="51">
        <f t="shared" si="183"/>
        <v>0</v>
      </c>
      <c r="F642" s="52">
        <f t="shared" si="119"/>
        <v>0</v>
      </c>
    </row>
    <row r="643" spans="1:6" ht="24" x14ac:dyDescent="0.2">
      <c r="A643" s="60" t="s">
        <v>1283</v>
      </c>
      <c r="B643" s="85" t="s">
        <v>1284</v>
      </c>
      <c r="C643" s="61" t="s">
        <v>1283</v>
      </c>
      <c r="D643" s="51">
        <f t="shared" ref="D643:E643" si="184">IF(D416-D417+D637-D638&gt;=0,D416-D417+D637-D638,0)</f>
        <v>554352.27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41050.51</v>
      </c>
      <c r="F644" s="52" t="str">
        <f t="shared" si="119"/>
        <v>-</v>
      </c>
    </row>
    <row r="645" spans="1:6" ht="24" x14ac:dyDescent="0.2">
      <c r="A645" s="53" t="s">
        <v>608</v>
      </c>
      <c r="B645" s="85" t="s">
        <v>1287</v>
      </c>
      <c r="C645" s="50" t="s">
        <v>1288</v>
      </c>
      <c r="D645" s="51">
        <f t="shared" ref="D645:E645" si="186">IF(D641+D643-D642-D644&gt;=0,D641+D643-D642-D644,0)</f>
        <v>0</v>
      </c>
      <c r="E645" s="51">
        <f t="shared" si="186"/>
        <v>376763.98000000208</v>
      </c>
      <c r="F645" s="52" t="str">
        <f t="shared" si="119"/>
        <v>-</v>
      </c>
    </row>
    <row r="646" spans="1:6" ht="24" x14ac:dyDescent="0.2">
      <c r="A646" s="53" t="s">
        <v>608</v>
      </c>
      <c r="B646" s="85" t="s">
        <v>1289</v>
      </c>
      <c r="C646" s="50" t="s">
        <v>1290</v>
      </c>
      <c r="D646" s="51">
        <f t="shared" ref="D646:E646" si="187">IF(D642+D644-D641-D643&gt;=0,D642+D644-D641-D643,0)</f>
        <v>41050.510000004899</v>
      </c>
      <c r="E646" s="51">
        <f t="shared" si="187"/>
        <v>0</v>
      </c>
      <c r="F646" s="52">
        <f t="shared" si="119"/>
        <v>0</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1745517.87</v>
      </c>
      <c r="E649" s="242">
        <v>1429062.95</v>
      </c>
      <c r="F649" s="52">
        <f t="shared" ref="F649:F724" si="188">IF(D649&lt;&gt;0,IF(E649/D649&gt;=100,"&gt;&gt;100",E649/D649*100),"-")</f>
        <v>81.87042794354204</v>
      </c>
    </row>
    <row r="650" spans="1:6" ht="12.75" customHeight="1" x14ac:dyDescent="0.2">
      <c r="A650" s="53" t="s">
        <v>1296</v>
      </c>
      <c r="B650" s="85" t="s">
        <v>1297</v>
      </c>
      <c r="C650" s="50" t="s">
        <v>1296</v>
      </c>
      <c r="D650" s="242">
        <v>18117989.969999999</v>
      </c>
      <c r="E650" s="242">
        <v>22521536.760000002</v>
      </c>
      <c r="F650" s="52">
        <f t="shared" si="188"/>
        <v>124.30483070854687</v>
      </c>
    </row>
    <row r="651" spans="1:6" ht="12.75" customHeight="1" x14ac:dyDescent="0.2">
      <c r="A651" s="53" t="s">
        <v>1298</v>
      </c>
      <c r="B651" s="85" t="s">
        <v>1299</v>
      </c>
      <c r="C651" s="50" t="s">
        <v>1298</v>
      </c>
      <c r="D651" s="242">
        <v>18434444.890000001</v>
      </c>
      <c r="E651" s="242">
        <v>20823721.789999999</v>
      </c>
      <c r="F651" s="52">
        <f t="shared" si="188"/>
        <v>112.96093760488601</v>
      </c>
    </row>
    <row r="652" spans="1:6" ht="24" x14ac:dyDescent="0.2">
      <c r="A652" s="53">
        <v>11</v>
      </c>
      <c r="B652" s="85" t="s">
        <v>1300</v>
      </c>
      <c r="C652" s="50" t="s">
        <v>1301</v>
      </c>
      <c r="D652" s="51">
        <f t="shared" ref="D652:E652" si="189">+D649+D650-D651</f>
        <v>1429062.9499999993</v>
      </c>
      <c r="E652" s="51">
        <f t="shared" si="189"/>
        <v>3126877.9200000018</v>
      </c>
      <c r="F652" s="52">
        <f t="shared" si="188"/>
        <v>218.80617085482504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545</v>
      </c>
      <c r="E654" s="262">
        <v>550</v>
      </c>
      <c r="F654" s="52">
        <f t="shared" si="188"/>
        <v>100.91743119266054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537</v>
      </c>
      <c r="E656" s="262">
        <v>541</v>
      </c>
      <c r="F656" s="52">
        <f t="shared" si="188"/>
        <v>100.74487895716946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601208.06999999995</v>
      </c>
      <c r="E669" s="242">
        <v>696947.04</v>
      </c>
      <c r="F669" s="52">
        <f t="shared" si="188"/>
        <v>115.92443195248528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447303.57</v>
      </c>
      <c r="E675" s="242">
        <v>559167.36</v>
      </c>
      <c r="F675" s="52">
        <f t="shared" si="188"/>
        <v>125.00847243405634</v>
      </c>
    </row>
    <row r="676" spans="1:6" ht="24" x14ac:dyDescent="0.2">
      <c r="A676" s="53">
        <v>63613</v>
      </c>
      <c r="B676" s="232" t="s">
        <v>1349</v>
      </c>
      <c r="C676" s="50" t="s">
        <v>1350</v>
      </c>
      <c r="D676" s="242">
        <v>261729.38</v>
      </c>
      <c r="E676" s="242">
        <v>270339.57</v>
      </c>
      <c r="F676" s="52">
        <f t="shared" si="188"/>
        <v>103.28973002572353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226302.89</v>
      </c>
      <c r="E694" s="242">
        <v>198948.91</v>
      </c>
      <c r="F694" s="52">
        <f t="shared" si="188"/>
        <v>87.912668724645982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18124.48</v>
      </c>
      <c r="E712" s="242">
        <v>18056.59</v>
      </c>
      <c r="F712" s="52">
        <f t="shared" si="188"/>
        <v>99.625423736294778</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22414.19</v>
      </c>
      <c r="E716" s="242">
        <v>19473.8</v>
      </c>
      <c r="F716" s="52">
        <f t="shared" si="188"/>
        <v>86.881569220212725</v>
      </c>
    </row>
    <row r="717" spans="1:6" ht="12.75" customHeight="1" x14ac:dyDescent="0.2">
      <c r="A717" s="53">
        <v>31215</v>
      </c>
      <c r="B717" s="85" t="s">
        <v>1413</v>
      </c>
      <c r="C717" s="50" t="s">
        <v>1414</v>
      </c>
      <c r="D717" s="242">
        <v>62405.22</v>
      </c>
      <c r="E717" s="242">
        <v>58556.57</v>
      </c>
      <c r="F717" s="52">
        <f t="shared" si="188"/>
        <v>93.832807576032891</v>
      </c>
    </row>
    <row r="718" spans="1:6" ht="12.75" customHeight="1" x14ac:dyDescent="0.2">
      <c r="A718" s="53">
        <v>32121</v>
      </c>
      <c r="B718" s="85" t="s">
        <v>1415</v>
      </c>
      <c r="C718" s="50" t="s">
        <v>1416</v>
      </c>
      <c r="D718" s="242">
        <v>357208.2</v>
      </c>
      <c r="E718" s="242">
        <v>357087.46</v>
      </c>
      <c r="F718" s="52">
        <f t="shared" si="188"/>
        <v>99.966198984233841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2423.35</v>
      </c>
      <c r="E720" s="242">
        <v>4554.0600000000004</v>
      </c>
      <c r="F720" s="52">
        <f t="shared" si="188"/>
        <v>187.92415457940456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26620.6</v>
      </c>
      <c r="E722" s="242">
        <v>26632.82</v>
      </c>
      <c r="F722" s="52">
        <f t="shared" si="188"/>
        <v>100.0459042996777</v>
      </c>
    </row>
    <row r="723" spans="1:6" ht="12.75" customHeight="1" x14ac:dyDescent="0.2">
      <c r="A723" s="53" t="s">
        <v>1425</v>
      </c>
      <c r="B723" s="85" t="s">
        <v>1426</v>
      </c>
      <c r="C723" s="50" t="s">
        <v>1425</v>
      </c>
      <c r="D723" s="242">
        <v>28353.040000000001</v>
      </c>
      <c r="E723" s="242">
        <v>11286.86</v>
      </c>
      <c r="F723" s="52">
        <f t="shared" si="188"/>
        <v>39.80828863501057</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8258.5300000000007</v>
      </c>
      <c r="E725" s="242">
        <v>9058.02</v>
      </c>
      <c r="F725" s="52">
        <f t="shared" ref="F725:F979" si="190">IF(D725&lt;&gt;0,IF(E725/D725&gt;=100,"&gt;&gt;100",E725/D725*100),"-")</f>
        <v>109.68077854049085</v>
      </c>
    </row>
    <row r="726" spans="1:6" ht="12.75" customHeight="1" x14ac:dyDescent="0.2">
      <c r="A726" s="53" t="s">
        <v>1431</v>
      </c>
      <c r="B726" s="85" t="s">
        <v>1432</v>
      </c>
      <c r="C726" s="50" t="s">
        <v>1431</v>
      </c>
      <c r="D726" s="242">
        <v>5737.34</v>
      </c>
      <c r="E726" s="242">
        <v>5175.37</v>
      </c>
      <c r="F726" s="52">
        <f t="shared" si="190"/>
        <v>90.205042755004925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6171466.3799999999</v>
      </c>
      <c r="E6" s="229">
        <f t="shared" si="0"/>
        <v>8956768.5899999999</v>
      </c>
      <c r="F6" s="230">
        <f t="shared" ref="F6:F260" si="1">IF(D6&gt;0,IF(E6/D6&gt;=100,"&gt;&gt;100",E6/D6*100),"-")</f>
        <v>145.13193524032454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2920577.9499999997</v>
      </c>
      <c r="E7" s="104">
        <f t="shared" si="2"/>
        <v>3619803.43</v>
      </c>
      <c r="F7" s="93">
        <f t="shared" si="1"/>
        <v>123.94133941879552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345295.19</v>
      </c>
      <c r="E8" s="104">
        <f>E9+E10-E11</f>
        <v>574488.9</v>
      </c>
      <c r="F8" s="93">
        <f t="shared" si="1"/>
        <v>166.3761664331322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531445.88</v>
      </c>
      <c r="E10" s="247">
        <v>762573.86</v>
      </c>
      <c r="F10" s="93">
        <f t="shared" si="1"/>
        <v>143.49040771564546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186150.69</v>
      </c>
      <c r="E11" s="247">
        <v>188084.96</v>
      </c>
      <c r="F11" s="93">
        <f t="shared" si="1"/>
        <v>101.03908827842648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2380181.44</v>
      </c>
      <c r="E12" s="104">
        <f t="shared" si="3"/>
        <v>2829695.2</v>
      </c>
      <c r="F12" s="93">
        <f t="shared" si="1"/>
        <v>118.88569301674752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804910.93000000017</v>
      </c>
      <c r="E13" s="104">
        <f t="shared" si="4"/>
        <v>793999.79</v>
      </c>
      <c r="F13" s="93">
        <f t="shared" si="1"/>
        <v>98.644428893517428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1226225.3400000001</v>
      </c>
      <c r="E15" s="247">
        <v>1226225.33</v>
      </c>
      <c r="F15" s="93">
        <f t="shared" si="1"/>
        <v>99.999999184489212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421314.41</v>
      </c>
      <c r="E18" s="247">
        <v>432225.54</v>
      </c>
      <c r="F18" s="93">
        <f t="shared" si="1"/>
        <v>102.58978324524908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453327.11000000034</v>
      </c>
      <c r="E19" s="104">
        <f t="shared" si="5"/>
        <v>365667.0700000003</v>
      </c>
      <c r="F19" s="93">
        <f t="shared" si="1"/>
        <v>80.662961012854495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358195.28</v>
      </c>
      <c r="E20" s="247">
        <v>374108.05</v>
      </c>
      <c r="F20" s="93">
        <f t="shared" si="1"/>
        <v>104.44248455758544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321687.67999999999</v>
      </c>
      <c r="E21" s="247">
        <v>272847.03000000003</v>
      </c>
      <c r="F21" s="93">
        <f t="shared" si="1"/>
        <v>84.817370065275739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45555.66</v>
      </c>
      <c r="E22" s="247">
        <v>43774.559999999998</v>
      </c>
      <c r="F22" s="93">
        <f t="shared" si="1"/>
        <v>96.090277256437489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1786031.69</v>
      </c>
      <c r="E23" s="247">
        <v>1770794.6</v>
      </c>
      <c r="F23" s="93">
        <f t="shared" si="1"/>
        <v>99.146874599968612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3135.89</v>
      </c>
      <c r="E24" s="247">
        <v>3135.89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161118.1</v>
      </c>
      <c r="E26" s="247">
        <v>158953.63</v>
      </c>
      <c r="F26" s="93">
        <f t="shared" si="1"/>
        <v>98.656594138088778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2222397.19</v>
      </c>
      <c r="E28" s="247">
        <v>2257946.69</v>
      </c>
      <c r="F28" s="93">
        <f t="shared" si="1"/>
        <v>101.59960155457179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1121832.3499999996</v>
      </c>
      <c r="E29" s="104">
        <f t="shared" si="6"/>
        <v>1670028.3399999999</v>
      </c>
      <c r="F29" s="93">
        <f t="shared" si="1"/>
        <v>148.86612424753133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6787819.46</v>
      </c>
      <c r="E30" s="247">
        <v>7788769.4199999999</v>
      </c>
      <c r="F30" s="93">
        <f t="shared" si="1"/>
        <v>114.74626668989218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5665987.1100000003</v>
      </c>
      <c r="E34" s="247">
        <v>6118741.0800000001</v>
      </c>
      <c r="F34" s="93">
        <f t="shared" si="1"/>
        <v>107.99073420412353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111.04999999999927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17022.18</v>
      </c>
      <c r="E47" s="247">
        <v>15127.02</v>
      </c>
      <c r="F47" s="93">
        <f t="shared" si="1"/>
        <v>88.86652590913738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16911.13</v>
      </c>
      <c r="E50" s="247">
        <v>15127.02</v>
      </c>
      <c r="F50" s="93">
        <f t="shared" si="1"/>
        <v>89.450084057067741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152605.32999999999</v>
      </c>
      <c r="E54" s="247">
        <v>164221.5</v>
      </c>
      <c r="F54" s="93">
        <f t="shared" si="1"/>
        <v>107.61190320154613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152605.32999999999</v>
      </c>
      <c r="E55" s="247">
        <v>164221.5</v>
      </c>
      <c r="F55" s="93">
        <f t="shared" si="1"/>
        <v>107.61190320154613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7548.61</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7548.61</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187552.71</v>
      </c>
      <c r="E63" s="104">
        <f t="shared" si="12"/>
        <v>215619.33</v>
      </c>
      <c r="F63" s="93">
        <f t="shared" si="1"/>
        <v>114.96465713558604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187552.71</v>
      </c>
      <c r="E64" s="247">
        <v>215619.33</v>
      </c>
      <c r="F64" s="93">
        <f t="shared" si="1"/>
        <v>114.96465713558604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3250888.43</v>
      </c>
      <c r="E68" s="104">
        <f t="shared" si="13"/>
        <v>5336965.1599999992</v>
      </c>
      <c r="F68" s="93">
        <f t="shared" si="1"/>
        <v>164.16943475356362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1429062.95</v>
      </c>
      <c r="E69" s="104">
        <f t="shared" si="14"/>
        <v>3126877.92</v>
      </c>
      <c r="F69" s="93">
        <f t="shared" si="1"/>
        <v>218.80617085482484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1429062.95</v>
      </c>
      <c r="E70" s="104">
        <f t="shared" si="15"/>
        <v>3125963.21</v>
      </c>
      <c r="F70" s="93">
        <f t="shared" si="1"/>
        <v>218.74216317762628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1429062.95</v>
      </c>
      <c r="E72" s="247">
        <v>3125963.21</v>
      </c>
      <c r="F72" s="93">
        <f t="shared" si="1"/>
        <v>218.74216317762628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914.71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142133.35</v>
      </c>
      <c r="E78" s="104">
        <f>E79+SUM(E82:E84)-E85+E86</f>
        <v>54303.14</v>
      </c>
      <c r="F78" s="93">
        <f t="shared" si="1"/>
        <v>38.205769441162118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13.27</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18159.57</v>
      </c>
      <c r="E84" s="247">
        <v>4433.3100000000004</v>
      </c>
      <c r="F84" s="93">
        <f t="shared" si="1"/>
        <v>24.413078062971756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3963.78</v>
      </c>
      <c r="E85" s="247">
        <v>554.98</v>
      </c>
      <c r="F85" s="93">
        <f t="shared" si="1"/>
        <v>14.001281604932664</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127924.29</v>
      </c>
      <c r="E86" s="247">
        <v>50424.81</v>
      </c>
      <c r="F86" s="93">
        <f t="shared" si="1"/>
        <v>39.417697764826364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1678237.48</v>
      </c>
      <c r="E146" s="104">
        <f t="shared" si="26"/>
        <v>2155050.0499999998</v>
      </c>
      <c r="F146" s="93">
        <f t="shared" si="1"/>
        <v>128.41150764908431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214886.57</v>
      </c>
      <c r="E149" s="104">
        <f t="shared" si="27"/>
        <v>351282.67000000004</v>
      </c>
      <c r="F149" s="93">
        <f t="shared" si="1"/>
        <v>163.47353396724608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52241.15</v>
      </c>
      <c r="E153" s="247">
        <v>62256.17</v>
      </c>
      <c r="F153" s="93">
        <f t="shared" si="1"/>
        <v>119.17074949536905</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47692.09</v>
      </c>
      <c r="E155" s="247">
        <v>41239.58</v>
      </c>
      <c r="F155" s="93">
        <f t="shared" si="1"/>
        <v>86.470481792683032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114953.33</v>
      </c>
      <c r="E157" s="247">
        <v>247786.92</v>
      </c>
      <c r="F157" s="93">
        <f t="shared" si="1"/>
        <v>215.55436454080973</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35955.589999999997</v>
      </c>
      <c r="E160" s="247">
        <v>33024.519999999997</v>
      </c>
      <c r="F160" s="93">
        <f t="shared" si="1"/>
        <v>91.84808259299875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1432058.93</v>
      </c>
      <c r="E161" s="247">
        <v>1781295.33</v>
      </c>
      <c r="F161" s="93">
        <f t="shared" si="1"/>
        <v>124.38701317968808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4663.6099999999997</v>
      </c>
      <c r="E163" s="247">
        <v>10552.47</v>
      </c>
      <c r="F163" s="93">
        <f t="shared" si="1"/>
        <v>226.27256567337321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1454.65</v>
      </c>
      <c r="E164" s="104">
        <f t="shared" si="28"/>
        <v>734.05</v>
      </c>
      <c r="F164" s="93">
        <f t="shared" si="1"/>
        <v>50.462310521431263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1454.65</v>
      </c>
      <c r="E166" s="247">
        <v>734.05</v>
      </c>
      <c r="F166" s="93">
        <f t="shared" si="1"/>
        <v>50.462310521431263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6171466.3800000008</v>
      </c>
      <c r="E175" s="104">
        <f t="shared" si="30"/>
        <v>8956768.5899999999</v>
      </c>
      <c r="F175" s="93">
        <f t="shared" si="1"/>
        <v>145.13193524032451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1721558.5800000003</v>
      </c>
      <c r="E176" s="104">
        <f t="shared" si="31"/>
        <v>2957453.17</v>
      </c>
      <c r="F176" s="93">
        <f t="shared" si="1"/>
        <v>171.78928468411451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1690903.5200000003</v>
      </c>
      <c r="E177" s="104">
        <f t="shared" si="32"/>
        <v>1929395.6600000001</v>
      </c>
      <c r="F177" s="93">
        <f t="shared" si="1"/>
        <v>114.10442033972463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1325911.0900000001</v>
      </c>
      <c r="E178" s="247">
        <v>1613330.11</v>
      </c>
      <c r="F178" s="93">
        <f t="shared" si="1"/>
        <v>121.67709601101532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358364.07</v>
      </c>
      <c r="E179" s="247">
        <v>309249.03999999998</v>
      </c>
      <c r="F179" s="93">
        <f t="shared" si="1"/>
        <v>86.294655599820587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360</v>
      </c>
      <c r="E180" s="104">
        <f t="shared" si="33"/>
        <v>359.67</v>
      </c>
      <c r="F180" s="93">
        <f t="shared" si="1"/>
        <v>99.908333333333331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360</v>
      </c>
      <c r="E183" s="247">
        <v>359.67</v>
      </c>
      <c r="F183" s="93">
        <f t="shared" si="1"/>
        <v>99.908333333333331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6268.36</v>
      </c>
      <c r="E188" s="247">
        <v>6456.84</v>
      </c>
      <c r="F188" s="93">
        <f t="shared" si="1"/>
        <v>103.00684708600016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30655.06</v>
      </c>
      <c r="E189" s="247">
        <v>1028057.51</v>
      </c>
      <c r="F189" s="93">
        <f t="shared" si="1"/>
        <v>3353.6307219754258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4449907.8000000007</v>
      </c>
      <c r="E237" s="104">
        <f t="shared" si="41"/>
        <v>5999315.4199999999</v>
      </c>
      <c r="F237" s="93">
        <f t="shared" si="1"/>
        <v>134.81887017973719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2811266.18</v>
      </c>
      <c r="E238" s="104">
        <f t="shared" si="42"/>
        <v>3466767.34</v>
      </c>
      <c r="F238" s="93">
        <f t="shared" si="1"/>
        <v>123.31693685441054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2811266.18</v>
      </c>
      <c r="E239" s="104">
        <f t="shared" si="43"/>
        <v>3466767.34</v>
      </c>
      <c r="F239" s="93">
        <f t="shared" si="1"/>
        <v>123.31693685441054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2433890.4700000002</v>
      </c>
      <c r="E240" s="247">
        <v>3095217.9</v>
      </c>
      <c r="F240" s="93">
        <f t="shared" si="1"/>
        <v>127.17161836785529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377375.71</v>
      </c>
      <c r="E241" s="247">
        <v>371549.44</v>
      </c>
      <c r="F241" s="93">
        <f t="shared" si="1"/>
        <v>98.456108900066724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-41050.509999999995</v>
      </c>
      <c r="E245" s="104">
        <f t="shared" si="45"/>
        <v>376763.98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382495.11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382495.11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41050.509999999995</v>
      </c>
      <c r="E250" s="104">
        <f t="shared" si="47"/>
        <v>5731.13</v>
      </c>
      <c r="F250" s="93">
        <f t="shared" si="1"/>
        <v>13.961166377713703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37608.67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3441.84</v>
      </c>
      <c r="E252" s="247">
        <v>5731.13</v>
      </c>
      <c r="F252" s="93">
        <f t="shared" si="1"/>
        <v>166.51355089138366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1678237.48</v>
      </c>
      <c r="E255" s="247">
        <v>2155050.0499999998</v>
      </c>
      <c r="F255" s="93">
        <f t="shared" si="1"/>
        <v>128.41150764908431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1454.65</v>
      </c>
      <c r="E256" s="247">
        <v>734.05</v>
      </c>
      <c r="F256" s="93">
        <f t="shared" si="1"/>
        <v>50.462310521431263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797867.27</v>
      </c>
      <c r="E259" s="104">
        <f t="shared" si="49"/>
        <v>981565.13</v>
      </c>
      <c r="F259" s="93">
        <f t="shared" si="1"/>
        <v>123.02361143351574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797867.27</v>
      </c>
      <c r="E260" s="248">
        <v>981565.13</v>
      </c>
      <c r="F260" s="97">
        <f t="shared" si="1"/>
        <v>123.02361143351574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153530.26999999999</v>
      </c>
      <c r="E264" s="247">
        <v>132332.81</v>
      </c>
      <c r="F264" s="93">
        <f t="shared" si="50"/>
        <v>86.193302467324528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1529370.82</v>
      </c>
      <c r="E265" s="247">
        <v>2033269.71</v>
      </c>
      <c r="F265" s="93">
        <f t="shared" si="50"/>
        <v>132.94811718717114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1454.65</v>
      </c>
      <c r="E267" s="247">
        <v>734.05</v>
      </c>
      <c r="F267" s="93">
        <f t="shared" si="50"/>
        <v>50.462310521431263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127369.31</v>
      </c>
      <c r="E268" s="247">
        <v>49581.15</v>
      </c>
      <c r="F268" s="93">
        <f t="shared" si="50"/>
        <v>38.927077488289761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554.98</v>
      </c>
      <c r="E271" s="247">
        <v>843.66</v>
      </c>
      <c r="F271" s="93">
        <f t="shared" si="50"/>
        <v>152.01628887527477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1690903.52</v>
      </c>
      <c r="E288" s="247">
        <v>1929395.66</v>
      </c>
      <c r="F288" s="93">
        <f t="shared" si="50"/>
        <v>114.10442033972463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30655.06</v>
      </c>
      <c r="E290" s="247">
        <v>1028057.51</v>
      </c>
      <c r="F290" s="93">
        <f t="shared" si="50"/>
        <v>3353.6307219754258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2468.04</v>
      </c>
      <c r="E297" s="247">
        <v>6339.64</v>
      </c>
      <c r="F297" s="93">
        <f t="shared" si="50"/>
        <v>256.86941864799604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116.72</v>
      </c>
      <c r="E299" s="247">
        <v>117.2</v>
      </c>
      <c r="F299" s="93">
        <f t="shared" si="50"/>
        <v>100.4112405757368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3683.6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9" workbookViewId="0">
      <selection activeCell="E96" sqref="E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18470677.43</v>
      </c>
      <c r="E89" s="81">
        <f t="shared" si="17"/>
        <v>21737679.359999999</v>
      </c>
      <c r="F89" s="63">
        <f t="shared" si="1"/>
        <v>117.68750465369368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18470677.43</v>
      </c>
      <c r="E94" s="81">
        <f t="shared" si="19"/>
        <v>21737679.359999999</v>
      </c>
      <c r="F94" s="63">
        <f t="shared" si="1"/>
        <v>117.68750465369368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18470677.43</v>
      </c>
      <c r="E95" s="249">
        <v>21737679.359999999</v>
      </c>
      <c r="F95" s="63">
        <f t="shared" si="1"/>
        <v>117.68750465369368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18470677.43</v>
      </c>
      <c r="E141" s="106">
        <f t="shared" si="28"/>
        <v>21737679.359999999</v>
      </c>
      <c r="F141" s="82">
        <f t="shared" si="1"/>
        <v>117.68750465369368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2184</v>
      </c>
      <c r="E5" s="107">
        <f t="shared" si="0"/>
        <v>1934.26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1934.26</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1934.26</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1934.26</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2184</v>
      </c>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1721558.58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22012409.960000001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179757.92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20543047.899999999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17618100.16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2856500.29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43755.519999999997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24691.93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1289604.1399999999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20776515.370000001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146413.73000000001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20337899.949999999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17330681.140000001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2938959.51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43755.85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24503.45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292201.69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2957453.1699999981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2957453.17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33344.19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1896051.47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1028057.51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37531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Saša Miškulin</cp:lastModifiedBy>
  <cp:lastPrinted>2024-01-31T09:06:21Z</cp:lastPrinted>
  <dcterms:created xsi:type="dcterms:W3CDTF">2022-04-01T05:14:30Z</dcterms:created>
  <dcterms:modified xsi:type="dcterms:W3CDTF">2024-02-06T18:38:46Z</dcterms:modified>
</cp:coreProperties>
</file>